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sites/NAICSupportStaffHub/Member Meetings/C CMTE/2023_Fall/CASTF/SDWG/"/>
    </mc:Choice>
  </mc:AlternateContent>
  <xr:revisionPtr revIDLastSave="0" documentId="8_{0F8CE6ED-38F0-408D-93DC-46B0404516D0}" xr6:coauthVersionLast="47" xr6:coauthVersionMax="47" xr10:uidLastSave="{00000000-0000-0000-0000-000000000000}"/>
  <bookViews>
    <workbookView xWindow="-110" yWindow="-110" windowWidth="25180" windowHeight="16140" firstSheet="1" activeTab="1" xr2:uid="{7A1C2096-F139-480F-81D3-AFB891501C74}"/>
  </bookViews>
  <sheets>
    <sheet name="Acerno_Cache_XXXXX" sheetId="2" state="veryHidden" r:id="rId1"/>
    <sheet name="HO1235" sheetId="3" r:id="rId2"/>
    <sheet name="HO1235Values" sheetId="11" r:id="rId3"/>
    <sheet name="HO1235Resources" sheetId="15" r:id="rId4"/>
    <sheet name="HO1235Lossinfo" sheetId="13" r:id="rId5"/>
    <sheet name="HO8" sheetId="4" r:id="rId6"/>
    <sheet name="HO8Values" sheetId="12" r:id="rId7"/>
    <sheet name="HO8Resources" sheetId="16" r:id="rId8"/>
    <sheet name="HO8Lossinfo" sheetId="19" r:id="rId9"/>
    <sheet name="HO8CAT" sheetId="23" r:id="rId10"/>
    <sheet name="DF" sheetId="5" r:id="rId11"/>
    <sheet name="DFValues" sheetId="10" r:id="rId12"/>
    <sheet name="DFResources" sheetId="17" r:id="rId13"/>
    <sheet name="DFLossinfo" sheetId="20" r:id="rId14"/>
    <sheet name="DFCAT" sheetId="24" r:id="rId15"/>
    <sheet name="HO46" sheetId="6" r:id="rId16"/>
    <sheet name="HO46Values" sheetId="9" r:id="rId17"/>
    <sheet name="HO46Resources" sheetId="18" r:id="rId18"/>
    <sheet name="HO46Lossinfo" sheetId="21" r:id="rId19"/>
    <sheet name="HO46CAT" sheetId="25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25" l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19" i="25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5" i="25"/>
  <c r="B34" i="24"/>
  <c r="B35" i="24" s="1"/>
  <c r="B36" i="24" s="1"/>
  <c r="B37" i="24" s="1"/>
  <c r="B38" i="24" s="1"/>
  <c r="B39" i="24" s="1"/>
  <c r="B40" i="24" s="1"/>
  <c r="B41" i="24" s="1"/>
  <c r="B42" i="24" s="1"/>
  <c r="B43" i="24" s="1"/>
  <c r="B33" i="24"/>
  <c r="B20" i="24"/>
  <c r="B21" i="24" s="1"/>
  <c r="B22" i="24" s="1"/>
  <c r="B23" i="24" s="1"/>
  <c r="B24" i="24" s="1"/>
  <c r="B25" i="24" s="1"/>
  <c r="B26" i="24" s="1"/>
  <c r="B27" i="24" s="1"/>
  <c r="B28" i="24" s="1"/>
  <c r="B29" i="24" s="1"/>
  <c r="B19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5" i="24"/>
  <c r="B33" i="23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19" i="23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33" i="2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19" i="2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5" i="21"/>
  <c r="B33" i="20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20" i="20"/>
  <c r="B21" i="20" s="1"/>
  <c r="B22" i="20" s="1"/>
  <c r="B23" i="20" s="1"/>
  <c r="B24" i="20" s="1"/>
  <c r="B25" i="20" s="1"/>
  <c r="B26" i="20" s="1"/>
  <c r="B27" i="20" s="1"/>
  <c r="B28" i="20" s="1"/>
  <c r="B29" i="20" s="1"/>
  <c r="B19" i="20"/>
  <c r="B6" i="20"/>
  <c r="B7" i="20" s="1"/>
  <c r="B8" i="20" s="1"/>
  <c r="B9" i="20" s="1"/>
  <c r="B10" i="20" s="1"/>
  <c r="B11" i="20" s="1"/>
  <c r="B12" i="20" s="1"/>
  <c r="B13" i="20" s="1"/>
  <c r="B14" i="20" s="1"/>
  <c r="B15" i="20" s="1"/>
  <c r="B5" i="20"/>
  <c r="B33" i="19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19" i="19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6" i="19"/>
  <c r="B7" i="19" s="1"/>
  <c r="B8" i="19" s="1"/>
  <c r="B9" i="19" s="1"/>
  <c r="B10" i="19" s="1"/>
  <c r="B11" i="19" s="1"/>
  <c r="B12" i="19" s="1"/>
  <c r="B13" i="19" s="1"/>
  <c r="B14" i="19" s="1"/>
  <c r="B15" i="19" s="1"/>
  <c r="B5" i="19"/>
  <c r="B33" i="13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19" i="13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W2" i="18"/>
  <c r="X2" i="18" s="1"/>
  <c r="Y2" i="18" s="1"/>
  <c r="Z2" i="18" s="1"/>
  <c r="R2" i="18"/>
  <c r="S2" i="18" s="1"/>
  <c r="T2" i="18" s="1"/>
  <c r="U2" i="18" s="1"/>
  <c r="M2" i="18"/>
  <c r="N2" i="18" s="1"/>
  <c r="O2" i="18" s="1"/>
  <c r="P2" i="18" s="1"/>
  <c r="H2" i="18"/>
  <c r="I2" i="18" s="1"/>
  <c r="J2" i="18" s="1"/>
  <c r="K2" i="18" s="1"/>
  <c r="C2" i="18"/>
  <c r="D2" i="18" s="1"/>
  <c r="E2" i="18" s="1"/>
  <c r="F2" i="18" s="1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  <c r="W2" i="17"/>
  <c r="X2" i="17" s="1"/>
  <c r="Y2" i="17" s="1"/>
  <c r="Z2" i="17" s="1"/>
  <c r="R2" i="17"/>
  <c r="S2" i="17" s="1"/>
  <c r="T2" i="17" s="1"/>
  <c r="U2" i="17" s="1"/>
  <c r="M2" i="17"/>
  <c r="N2" i="17" s="1"/>
  <c r="O2" i="17" s="1"/>
  <c r="P2" i="17" s="1"/>
  <c r="I2" i="17"/>
  <c r="J2" i="17" s="1"/>
  <c r="K2" i="17" s="1"/>
  <c r="H2" i="17"/>
  <c r="C2" i="17"/>
  <c r="D2" i="17" s="1"/>
  <c r="E2" i="17" s="1"/>
  <c r="F2" i="17" s="1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W2" i="16"/>
  <c r="X2" i="16" s="1"/>
  <c r="Y2" i="16" s="1"/>
  <c r="Z2" i="16" s="1"/>
  <c r="S2" i="16"/>
  <c r="T2" i="16" s="1"/>
  <c r="U2" i="16" s="1"/>
  <c r="R2" i="16"/>
  <c r="M2" i="16"/>
  <c r="N2" i="16" s="1"/>
  <c r="O2" i="16" s="1"/>
  <c r="P2" i="16" s="1"/>
  <c r="H2" i="16"/>
  <c r="I2" i="16" s="1"/>
  <c r="J2" i="16" s="1"/>
  <c r="K2" i="16" s="1"/>
  <c r="D2" i="16"/>
  <c r="E2" i="16" s="1"/>
  <c r="F2" i="16" s="1"/>
  <c r="C2" i="16"/>
  <c r="W2" i="15"/>
  <c r="X2" i="15" s="1"/>
  <c r="Y2" i="15" s="1"/>
  <c r="Z2" i="15" s="1"/>
  <c r="S2" i="15"/>
  <c r="T2" i="15" s="1"/>
  <c r="U2" i="15" s="1"/>
  <c r="R2" i="15"/>
  <c r="M2" i="15"/>
  <c r="N2" i="15" s="1"/>
  <c r="O2" i="15" s="1"/>
  <c r="P2" i="15" s="1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J44" i="15"/>
  <c r="I44" i="15"/>
  <c r="H44" i="15"/>
  <c r="K43" i="15"/>
  <c r="J43" i="15"/>
  <c r="I43" i="15"/>
  <c r="H43" i="15"/>
  <c r="K42" i="15"/>
  <c r="J42" i="15"/>
  <c r="I42" i="15"/>
  <c r="H42" i="15"/>
  <c r="K41" i="15"/>
  <c r="J41" i="15"/>
  <c r="I41" i="15"/>
  <c r="H41" i="15"/>
  <c r="K40" i="15"/>
  <c r="J40" i="15"/>
  <c r="I40" i="15"/>
  <c r="H40" i="15"/>
  <c r="K39" i="15"/>
  <c r="J39" i="15"/>
  <c r="I39" i="15"/>
  <c r="H39" i="15"/>
  <c r="K38" i="15"/>
  <c r="J38" i="15"/>
  <c r="I38" i="15"/>
  <c r="H38" i="15"/>
  <c r="K37" i="15"/>
  <c r="J37" i="15"/>
  <c r="I37" i="15"/>
  <c r="H37" i="15"/>
  <c r="K36" i="15"/>
  <c r="J36" i="15"/>
  <c r="I36" i="15"/>
  <c r="H36" i="15"/>
  <c r="K35" i="15"/>
  <c r="J35" i="15"/>
  <c r="I35" i="15"/>
  <c r="H35" i="15"/>
  <c r="K34" i="15"/>
  <c r="J34" i="15"/>
  <c r="I34" i="15"/>
  <c r="H34" i="15"/>
  <c r="K33" i="15"/>
  <c r="J33" i="15"/>
  <c r="I33" i="15"/>
  <c r="H33" i="15"/>
  <c r="K32" i="15"/>
  <c r="J32" i="15"/>
  <c r="I32" i="15"/>
  <c r="H32" i="15"/>
  <c r="K31" i="15"/>
  <c r="J31" i="15"/>
  <c r="I31" i="15"/>
  <c r="H31" i="15"/>
  <c r="K30" i="15"/>
  <c r="J30" i="15"/>
  <c r="I30" i="15"/>
  <c r="H30" i="15"/>
  <c r="K29" i="15"/>
  <c r="J29" i="15"/>
  <c r="I29" i="15"/>
  <c r="H29" i="15"/>
  <c r="K28" i="15"/>
  <c r="J28" i="15"/>
  <c r="I28" i="15"/>
  <c r="H28" i="15"/>
  <c r="K27" i="15"/>
  <c r="J27" i="15"/>
  <c r="I27" i="15"/>
  <c r="H27" i="15"/>
  <c r="K26" i="15"/>
  <c r="J26" i="15"/>
  <c r="I26" i="15"/>
  <c r="H26" i="15"/>
  <c r="K25" i="15"/>
  <c r="J25" i="15"/>
  <c r="I25" i="15"/>
  <c r="H25" i="15"/>
  <c r="K24" i="15"/>
  <c r="J24" i="15"/>
  <c r="I24" i="15"/>
  <c r="H24" i="15"/>
  <c r="K23" i="15"/>
  <c r="J23" i="15"/>
  <c r="I23" i="15"/>
  <c r="H23" i="15"/>
  <c r="K22" i="15"/>
  <c r="J22" i="15"/>
  <c r="I22" i="15"/>
  <c r="H22" i="15"/>
  <c r="K21" i="15"/>
  <c r="J21" i="15"/>
  <c r="I21" i="15"/>
  <c r="H21" i="15"/>
  <c r="K20" i="15"/>
  <c r="J20" i="15"/>
  <c r="I20" i="15"/>
  <c r="H20" i="15"/>
  <c r="K19" i="15"/>
  <c r="J19" i="15"/>
  <c r="I19" i="15"/>
  <c r="H19" i="15"/>
  <c r="K18" i="15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K9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" i="15"/>
  <c r="J3" i="15"/>
  <c r="I3" i="15"/>
  <c r="H3" i="15"/>
  <c r="I2" i="15"/>
  <c r="J2" i="15" s="1"/>
  <c r="K2" i="15" s="1"/>
  <c r="H2" i="15"/>
  <c r="C2" i="15"/>
  <c r="D2" i="15" s="1"/>
  <c r="E2" i="15" s="1"/>
  <c r="F2" i="15" s="1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K41" i="4"/>
  <c r="K41" i="16" s="1"/>
  <c r="I40" i="4"/>
  <c r="I40" i="16" s="1"/>
  <c r="K39" i="4"/>
  <c r="K39" i="16" s="1"/>
  <c r="K25" i="4"/>
  <c r="K25" i="16" s="1"/>
  <c r="I24" i="4"/>
  <c r="I24" i="16" s="1"/>
  <c r="K23" i="4"/>
  <c r="K23" i="16" s="1"/>
  <c r="K9" i="4"/>
  <c r="K9" i="16" s="1"/>
  <c r="I8" i="4"/>
  <c r="I8" i="16" s="1"/>
  <c r="K7" i="4"/>
  <c r="K7" i="16" s="1"/>
  <c r="J53" i="5"/>
  <c r="J53" i="17" s="1"/>
  <c r="J51" i="5"/>
  <c r="J51" i="17" s="1"/>
  <c r="H50" i="5"/>
  <c r="H50" i="17" s="1"/>
  <c r="J49" i="5"/>
  <c r="J49" i="17" s="1"/>
  <c r="J45" i="5"/>
  <c r="J45" i="17" s="1"/>
  <c r="J43" i="5"/>
  <c r="J43" i="17" s="1"/>
  <c r="J42" i="5"/>
  <c r="J42" i="17" s="1"/>
  <c r="K39" i="5"/>
  <c r="K39" i="17" s="1"/>
  <c r="J35" i="5"/>
  <c r="J35" i="17" s="1"/>
  <c r="K23" i="5"/>
  <c r="K23" i="17" s="1"/>
  <c r="K7" i="5"/>
  <c r="K7" i="17" s="1"/>
  <c r="J54" i="6"/>
  <c r="I53" i="6"/>
  <c r="K51" i="6"/>
  <c r="J50" i="6"/>
  <c r="J46" i="6"/>
  <c r="I45" i="6"/>
  <c r="K43" i="6"/>
  <c r="J42" i="6"/>
  <c r="K39" i="6"/>
  <c r="J38" i="6"/>
  <c r="I37" i="6"/>
  <c r="K35" i="6"/>
  <c r="J34" i="6"/>
  <c r="J30" i="6"/>
  <c r="I29" i="6"/>
  <c r="I27" i="6"/>
  <c r="J26" i="6"/>
  <c r="K23" i="6"/>
  <c r="J22" i="6"/>
  <c r="I21" i="6"/>
  <c r="I19" i="6"/>
  <c r="J18" i="6"/>
  <c r="J14" i="6"/>
  <c r="I13" i="6"/>
  <c r="I11" i="6"/>
  <c r="J10" i="6"/>
  <c r="K7" i="6"/>
  <c r="J6" i="6"/>
  <c r="I5" i="6"/>
  <c r="I3" i="6"/>
  <c r="K54" i="6"/>
  <c r="K53" i="6"/>
  <c r="J53" i="6"/>
  <c r="H53" i="6"/>
  <c r="K52" i="6"/>
  <c r="J52" i="6"/>
  <c r="I52" i="6"/>
  <c r="H52" i="6"/>
  <c r="H51" i="6"/>
  <c r="K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K45" i="6"/>
  <c r="J45" i="6"/>
  <c r="H45" i="6"/>
  <c r="K44" i="6"/>
  <c r="J44" i="6"/>
  <c r="I44" i="6"/>
  <c r="H44" i="6"/>
  <c r="H43" i="6"/>
  <c r="K42" i="6"/>
  <c r="K41" i="6"/>
  <c r="J41" i="6"/>
  <c r="I41" i="6"/>
  <c r="H41" i="6"/>
  <c r="K40" i="6"/>
  <c r="J40" i="6"/>
  <c r="I40" i="6"/>
  <c r="H40" i="6"/>
  <c r="K38" i="6"/>
  <c r="K37" i="6"/>
  <c r="J37" i="6"/>
  <c r="H37" i="6"/>
  <c r="K36" i="6"/>
  <c r="J36" i="6"/>
  <c r="I36" i="6"/>
  <c r="H36" i="6"/>
  <c r="H35" i="6"/>
  <c r="K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K29" i="6"/>
  <c r="J29" i="6"/>
  <c r="H29" i="6"/>
  <c r="K28" i="6"/>
  <c r="J28" i="6"/>
  <c r="I28" i="6"/>
  <c r="H28" i="6"/>
  <c r="K27" i="6"/>
  <c r="J27" i="6"/>
  <c r="H27" i="6"/>
  <c r="K26" i="6"/>
  <c r="K25" i="6"/>
  <c r="J25" i="6"/>
  <c r="I25" i="6"/>
  <c r="H25" i="6"/>
  <c r="K24" i="6"/>
  <c r="J24" i="6"/>
  <c r="I24" i="6"/>
  <c r="H24" i="6"/>
  <c r="K22" i="6"/>
  <c r="K21" i="6"/>
  <c r="J21" i="6"/>
  <c r="H21" i="6"/>
  <c r="K20" i="6"/>
  <c r="J20" i="6"/>
  <c r="I20" i="6"/>
  <c r="H20" i="6"/>
  <c r="K19" i="6"/>
  <c r="J19" i="6"/>
  <c r="H19" i="6"/>
  <c r="K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K13" i="6"/>
  <c r="J13" i="6"/>
  <c r="H13" i="6"/>
  <c r="K12" i="6"/>
  <c r="J12" i="6"/>
  <c r="I12" i="6"/>
  <c r="H12" i="6"/>
  <c r="K11" i="6"/>
  <c r="J11" i="6"/>
  <c r="H11" i="6"/>
  <c r="K10" i="6"/>
  <c r="K9" i="6"/>
  <c r="J9" i="6"/>
  <c r="I9" i="6"/>
  <c r="H9" i="6"/>
  <c r="K8" i="6"/>
  <c r="J8" i="6"/>
  <c r="I8" i="6"/>
  <c r="H8" i="6"/>
  <c r="K6" i="6"/>
  <c r="K5" i="6"/>
  <c r="J5" i="6"/>
  <c r="H5" i="6"/>
  <c r="K4" i="6"/>
  <c r="J4" i="6"/>
  <c r="I4" i="6"/>
  <c r="H4" i="6"/>
  <c r="K3" i="6"/>
  <c r="J3" i="6"/>
  <c r="H3" i="6"/>
  <c r="K54" i="4"/>
  <c r="K54" i="16" s="1"/>
  <c r="J54" i="4"/>
  <c r="J54" i="16" s="1"/>
  <c r="I54" i="4"/>
  <c r="I54" i="16" s="1"/>
  <c r="H54" i="4"/>
  <c r="H54" i="16" s="1"/>
  <c r="K53" i="4"/>
  <c r="K53" i="16" s="1"/>
  <c r="J53" i="4"/>
  <c r="J53" i="16" s="1"/>
  <c r="I53" i="4"/>
  <c r="I53" i="16" s="1"/>
  <c r="H53" i="4"/>
  <c r="H53" i="16" s="1"/>
  <c r="K52" i="4"/>
  <c r="K52" i="16" s="1"/>
  <c r="J52" i="4"/>
  <c r="J52" i="16" s="1"/>
  <c r="I52" i="4"/>
  <c r="I52" i="16" s="1"/>
  <c r="H52" i="4"/>
  <c r="H52" i="16" s="1"/>
  <c r="K51" i="4"/>
  <c r="K51" i="16" s="1"/>
  <c r="J51" i="4"/>
  <c r="J51" i="16" s="1"/>
  <c r="I51" i="4"/>
  <c r="I51" i="16" s="1"/>
  <c r="H51" i="4"/>
  <c r="H51" i="16" s="1"/>
  <c r="K50" i="4"/>
  <c r="K50" i="16" s="1"/>
  <c r="J50" i="4"/>
  <c r="J50" i="16" s="1"/>
  <c r="I50" i="4"/>
  <c r="I50" i="16" s="1"/>
  <c r="H50" i="4"/>
  <c r="H50" i="16" s="1"/>
  <c r="K49" i="4"/>
  <c r="K49" i="16" s="1"/>
  <c r="J49" i="4"/>
  <c r="J49" i="16" s="1"/>
  <c r="I49" i="4"/>
  <c r="I49" i="16" s="1"/>
  <c r="H49" i="4"/>
  <c r="H49" i="16" s="1"/>
  <c r="K48" i="4"/>
  <c r="K48" i="16" s="1"/>
  <c r="J48" i="4"/>
  <c r="J48" i="16" s="1"/>
  <c r="I48" i="4"/>
  <c r="I48" i="16" s="1"/>
  <c r="H48" i="4"/>
  <c r="H48" i="16" s="1"/>
  <c r="K47" i="4"/>
  <c r="K47" i="16" s="1"/>
  <c r="J47" i="4"/>
  <c r="J47" i="16" s="1"/>
  <c r="I47" i="4"/>
  <c r="I47" i="16" s="1"/>
  <c r="H47" i="4"/>
  <c r="H47" i="16" s="1"/>
  <c r="K46" i="4"/>
  <c r="K46" i="16" s="1"/>
  <c r="J46" i="4"/>
  <c r="J46" i="16" s="1"/>
  <c r="I46" i="4"/>
  <c r="I46" i="16" s="1"/>
  <c r="H46" i="4"/>
  <c r="H46" i="16" s="1"/>
  <c r="K45" i="4"/>
  <c r="K45" i="16" s="1"/>
  <c r="J45" i="4"/>
  <c r="J45" i="16" s="1"/>
  <c r="I45" i="4"/>
  <c r="I45" i="16" s="1"/>
  <c r="H45" i="4"/>
  <c r="H45" i="16" s="1"/>
  <c r="K44" i="4"/>
  <c r="K44" i="16" s="1"/>
  <c r="J44" i="4"/>
  <c r="J44" i="16" s="1"/>
  <c r="I44" i="4"/>
  <c r="I44" i="16" s="1"/>
  <c r="H44" i="4"/>
  <c r="H44" i="16" s="1"/>
  <c r="K43" i="4"/>
  <c r="K43" i="16" s="1"/>
  <c r="J43" i="4"/>
  <c r="J43" i="16" s="1"/>
  <c r="I43" i="4"/>
  <c r="I43" i="16" s="1"/>
  <c r="H43" i="4"/>
  <c r="H43" i="16" s="1"/>
  <c r="K42" i="4"/>
  <c r="K42" i="16" s="1"/>
  <c r="J42" i="4"/>
  <c r="J42" i="16" s="1"/>
  <c r="I42" i="4"/>
  <c r="I42" i="16" s="1"/>
  <c r="H42" i="4"/>
  <c r="H42" i="16" s="1"/>
  <c r="H41" i="4"/>
  <c r="H41" i="16" s="1"/>
  <c r="K40" i="4"/>
  <c r="K40" i="16" s="1"/>
  <c r="J40" i="4"/>
  <c r="J40" i="16" s="1"/>
  <c r="K38" i="4"/>
  <c r="K38" i="16" s="1"/>
  <c r="J38" i="4"/>
  <c r="J38" i="16" s="1"/>
  <c r="I38" i="4"/>
  <c r="I38" i="16" s="1"/>
  <c r="H38" i="4"/>
  <c r="H38" i="16" s="1"/>
  <c r="K37" i="4"/>
  <c r="K37" i="16" s="1"/>
  <c r="J37" i="4"/>
  <c r="J37" i="16" s="1"/>
  <c r="I37" i="4"/>
  <c r="I37" i="16" s="1"/>
  <c r="H37" i="4"/>
  <c r="H37" i="16" s="1"/>
  <c r="K36" i="4"/>
  <c r="K36" i="16" s="1"/>
  <c r="J36" i="4"/>
  <c r="J36" i="16" s="1"/>
  <c r="I36" i="4"/>
  <c r="I36" i="16" s="1"/>
  <c r="H36" i="4"/>
  <c r="H36" i="16" s="1"/>
  <c r="K35" i="4"/>
  <c r="K35" i="16" s="1"/>
  <c r="J35" i="4"/>
  <c r="J35" i="16" s="1"/>
  <c r="I35" i="4"/>
  <c r="I35" i="16" s="1"/>
  <c r="H35" i="4"/>
  <c r="H35" i="16" s="1"/>
  <c r="K34" i="4"/>
  <c r="K34" i="16" s="1"/>
  <c r="J34" i="4"/>
  <c r="J34" i="16" s="1"/>
  <c r="I34" i="4"/>
  <c r="I34" i="16" s="1"/>
  <c r="H34" i="4"/>
  <c r="H34" i="16" s="1"/>
  <c r="K33" i="4"/>
  <c r="K33" i="16" s="1"/>
  <c r="J33" i="4"/>
  <c r="J33" i="16" s="1"/>
  <c r="I33" i="4"/>
  <c r="I33" i="16" s="1"/>
  <c r="H33" i="4"/>
  <c r="H33" i="16" s="1"/>
  <c r="K32" i="4"/>
  <c r="K32" i="16" s="1"/>
  <c r="J32" i="4"/>
  <c r="J32" i="16" s="1"/>
  <c r="I32" i="4"/>
  <c r="I32" i="16" s="1"/>
  <c r="H32" i="4"/>
  <c r="H32" i="16" s="1"/>
  <c r="K31" i="4"/>
  <c r="K31" i="16" s="1"/>
  <c r="J31" i="4"/>
  <c r="J31" i="16" s="1"/>
  <c r="I31" i="4"/>
  <c r="I31" i="16" s="1"/>
  <c r="H31" i="4"/>
  <c r="H31" i="16" s="1"/>
  <c r="K30" i="4"/>
  <c r="K30" i="16" s="1"/>
  <c r="J30" i="4"/>
  <c r="J30" i="16" s="1"/>
  <c r="I30" i="4"/>
  <c r="I30" i="16" s="1"/>
  <c r="H30" i="4"/>
  <c r="H30" i="16" s="1"/>
  <c r="K29" i="4"/>
  <c r="K29" i="16" s="1"/>
  <c r="J29" i="4"/>
  <c r="J29" i="16" s="1"/>
  <c r="I29" i="4"/>
  <c r="I29" i="16" s="1"/>
  <c r="H29" i="4"/>
  <c r="H29" i="16" s="1"/>
  <c r="K28" i="4"/>
  <c r="K28" i="16" s="1"/>
  <c r="J28" i="4"/>
  <c r="J28" i="16" s="1"/>
  <c r="I28" i="4"/>
  <c r="I28" i="16" s="1"/>
  <c r="H28" i="4"/>
  <c r="H28" i="16" s="1"/>
  <c r="K27" i="4"/>
  <c r="K27" i="16" s="1"/>
  <c r="J27" i="4"/>
  <c r="J27" i="16" s="1"/>
  <c r="I27" i="4"/>
  <c r="I27" i="16" s="1"/>
  <c r="H27" i="4"/>
  <c r="H27" i="16" s="1"/>
  <c r="K26" i="4"/>
  <c r="K26" i="16" s="1"/>
  <c r="J26" i="4"/>
  <c r="J26" i="16" s="1"/>
  <c r="I26" i="4"/>
  <c r="I26" i="16" s="1"/>
  <c r="H26" i="4"/>
  <c r="H26" i="16" s="1"/>
  <c r="H25" i="4"/>
  <c r="H25" i="16" s="1"/>
  <c r="K24" i="4"/>
  <c r="K24" i="16" s="1"/>
  <c r="J24" i="4"/>
  <c r="J24" i="16" s="1"/>
  <c r="K22" i="4"/>
  <c r="K22" i="16" s="1"/>
  <c r="J22" i="4"/>
  <c r="J22" i="16" s="1"/>
  <c r="I22" i="4"/>
  <c r="I22" i="16" s="1"/>
  <c r="H22" i="4"/>
  <c r="H22" i="16" s="1"/>
  <c r="K21" i="4"/>
  <c r="K21" i="16" s="1"/>
  <c r="J21" i="4"/>
  <c r="J21" i="16" s="1"/>
  <c r="I21" i="4"/>
  <c r="I21" i="16" s="1"/>
  <c r="H21" i="4"/>
  <c r="H21" i="16" s="1"/>
  <c r="K20" i="4"/>
  <c r="K20" i="16" s="1"/>
  <c r="J20" i="4"/>
  <c r="J20" i="16" s="1"/>
  <c r="I20" i="4"/>
  <c r="I20" i="16" s="1"/>
  <c r="H20" i="4"/>
  <c r="H20" i="16" s="1"/>
  <c r="K19" i="4"/>
  <c r="K19" i="16" s="1"/>
  <c r="J19" i="4"/>
  <c r="J19" i="16" s="1"/>
  <c r="I19" i="4"/>
  <c r="I19" i="16" s="1"/>
  <c r="H19" i="4"/>
  <c r="H19" i="16" s="1"/>
  <c r="K18" i="4"/>
  <c r="K18" i="16" s="1"/>
  <c r="J18" i="4"/>
  <c r="J18" i="16" s="1"/>
  <c r="I18" i="4"/>
  <c r="I18" i="16" s="1"/>
  <c r="H18" i="4"/>
  <c r="H18" i="16" s="1"/>
  <c r="K17" i="4"/>
  <c r="K17" i="16" s="1"/>
  <c r="J17" i="4"/>
  <c r="J17" i="16" s="1"/>
  <c r="I17" i="4"/>
  <c r="I17" i="16" s="1"/>
  <c r="H17" i="4"/>
  <c r="H17" i="16" s="1"/>
  <c r="K16" i="4"/>
  <c r="K16" i="16" s="1"/>
  <c r="J16" i="4"/>
  <c r="J16" i="16" s="1"/>
  <c r="I16" i="4"/>
  <c r="I16" i="16" s="1"/>
  <c r="H16" i="4"/>
  <c r="H16" i="16" s="1"/>
  <c r="K15" i="4"/>
  <c r="K15" i="16" s="1"/>
  <c r="J15" i="4"/>
  <c r="J15" i="16" s="1"/>
  <c r="I15" i="4"/>
  <c r="I15" i="16" s="1"/>
  <c r="H15" i="4"/>
  <c r="H15" i="16" s="1"/>
  <c r="K14" i="4"/>
  <c r="K14" i="16" s="1"/>
  <c r="J14" i="4"/>
  <c r="J14" i="16" s="1"/>
  <c r="I14" i="4"/>
  <c r="I14" i="16" s="1"/>
  <c r="H14" i="4"/>
  <c r="H14" i="16" s="1"/>
  <c r="K13" i="4"/>
  <c r="K13" i="16" s="1"/>
  <c r="J13" i="4"/>
  <c r="J13" i="16" s="1"/>
  <c r="I13" i="4"/>
  <c r="I13" i="16" s="1"/>
  <c r="H13" i="4"/>
  <c r="H13" i="16" s="1"/>
  <c r="K12" i="4"/>
  <c r="K12" i="16" s="1"/>
  <c r="J12" i="4"/>
  <c r="J12" i="16" s="1"/>
  <c r="I12" i="4"/>
  <c r="I12" i="16" s="1"/>
  <c r="H12" i="4"/>
  <c r="H12" i="16" s="1"/>
  <c r="K11" i="4"/>
  <c r="K11" i="16" s="1"/>
  <c r="J11" i="4"/>
  <c r="J11" i="16" s="1"/>
  <c r="I11" i="4"/>
  <c r="I11" i="16" s="1"/>
  <c r="H11" i="4"/>
  <c r="H11" i="16" s="1"/>
  <c r="K10" i="4"/>
  <c r="K10" i="16" s="1"/>
  <c r="J10" i="4"/>
  <c r="J10" i="16" s="1"/>
  <c r="I10" i="4"/>
  <c r="I10" i="16" s="1"/>
  <c r="H10" i="4"/>
  <c r="H10" i="16" s="1"/>
  <c r="H9" i="4"/>
  <c r="H9" i="16" s="1"/>
  <c r="K8" i="4"/>
  <c r="K8" i="16" s="1"/>
  <c r="J8" i="4"/>
  <c r="J8" i="16" s="1"/>
  <c r="K6" i="4"/>
  <c r="K6" i="16" s="1"/>
  <c r="J6" i="4"/>
  <c r="J6" i="16" s="1"/>
  <c r="I6" i="4"/>
  <c r="I6" i="16" s="1"/>
  <c r="H6" i="4"/>
  <c r="H6" i="16" s="1"/>
  <c r="K5" i="4"/>
  <c r="K5" i="16" s="1"/>
  <c r="J5" i="4"/>
  <c r="J5" i="16" s="1"/>
  <c r="I5" i="4"/>
  <c r="I5" i="16" s="1"/>
  <c r="H5" i="4"/>
  <c r="H5" i="16" s="1"/>
  <c r="K4" i="4"/>
  <c r="K4" i="16" s="1"/>
  <c r="J4" i="4"/>
  <c r="J4" i="16" s="1"/>
  <c r="I4" i="4"/>
  <c r="I4" i="16" s="1"/>
  <c r="H4" i="4"/>
  <c r="H4" i="16" s="1"/>
  <c r="K3" i="4"/>
  <c r="K3" i="16" s="1"/>
  <c r="J3" i="4"/>
  <c r="J3" i="16" s="1"/>
  <c r="I3" i="4"/>
  <c r="I3" i="16" s="1"/>
  <c r="H3" i="4"/>
  <c r="H3" i="16" s="1"/>
  <c r="H2" i="4"/>
  <c r="I2" i="4" s="1"/>
  <c r="J2" i="4" s="1"/>
  <c r="K2" i="4" s="1"/>
  <c r="C2" i="4"/>
  <c r="D2" i="4" s="1"/>
  <c r="E2" i="4" s="1"/>
  <c r="F2" i="4" s="1"/>
  <c r="K54" i="5"/>
  <c r="K54" i="17" s="1"/>
  <c r="J54" i="5"/>
  <c r="J54" i="17" s="1"/>
  <c r="I54" i="5"/>
  <c r="I54" i="17" s="1"/>
  <c r="H54" i="5"/>
  <c r="H54" i="17" s="1"/>
  <c r="K53" i="5"/>
  <c r="K53" i="17" s="1"/>
  <c r="I53" i="5"/>
  <c r="I53" i="17" s="1"/>
  <c r="H53" i="5"/>
  <c r="H53" i="17" s="1"/>
  <c r="K52" i="5"/>
  <c r="K52" i="17" s="1"/>
  <c r="J52" i="5"/>
  <c r="J52" i="17" s="1"/>
  <c r="I52" i="5"/>
  <c r="I52" i="17" s="1"/>
  <c r="H52" i="5"/>
  <c r="H52" i="17" s="1"/>
  <c r="K51" i="5"/>
  <c r="K51" i="17" s="1"/>
  <c r="I51" i="5"/>
  <c r="I51" i="17" s="1"/>
  <c r="H51" i="5"/>
  <c r="H51" i="17" s="1"/>
  <c r="K50" i="5"/>
  <c r="K50" i="17" s="1"/>
  <c r="I50" i="5"/>
  <c r="I50" i="17" s="1"/>
  <c r="K49" i="5"/>
  <c r="K49" i="17" s="1"/>
  <c r="I49" i="5"/>
  <c r="I49" i="17" s="1"/>
  <c r="H49" i="5"/>
  <c r="H49" i="17" s="1"/>
  <c r="K48" i="5"/>
  <c r="K48" i="17" s="1"/>
  <c r="J48" i="5"/>
  <c r="J48" i="17" s="1"/>
  <c r="I48" i="5"/>
  <c r="I48" i="17" s="1"/>
  <c r="H48" i="5"/>
  <c r="H48" i="17" s="1"/>
  <c r="K47" i="5"/>
  <c r="K47" i="17" s="1"/>
  <c r="J47" i="5"/>
  <c r="J47" i="17" s="1"/>
  <c r="I47" i="5"/>
  <c r="I47" i="17" s="1"/>
  <c r="H47" i="5"/>
  <c r="H47" i="17" s="1"/>
  <c r="K46" i="5"/>
  <c r="K46" i="17" s="1"/>
  <c r="J46" i="5"/>
  <c r="J46" i="17" s="1"/>
  <c r="I46" i="5"/>
  <c r="I46" i="17" s="1"/>
  <c r="H46" i="5"/>
  <c r="H46" i="17" s="1"/>
  <c r="K45" i="5"/>
  <c r="K45" i="17" s="1"/>
  <c r="I45" i="5"/>
  <c r="I45" i="17" s="1"/>
  <c r="H45" i="5"/>
  <c r="H45" i="17" s="1"/>
  <c r="K44" i="5"/>
  <c r="K44" i="17" s="1"/>
  <c r="J44" i="5"/>
  <c r="J44" i="17" s="1"/>
  <c r="I44" i="5"/>
  <c r="I44" i="17" s="1"/>
  <c r="H44" i="5"/>
  <c r="H44" i="17" s="1"/>
  <c r="K43" i="5"/>
  <c r="K43" i="17" s="1"/>
  <c r="I43" i="5"/>
  <c r="I43" i="17" s="1"/>
  <c r="H43" i="5"/>
  <c r="H43" i="17" s="1"/>
  <c r="K42" i="5"/>
  <c r="K42" i="17" s="1"/>
  <c r="I42" i="5"/>
  <c r="I42" i="17" s="1"/>
  <c r="H42" i="5"/>
  <c r="H42" i="17" s="1"/>
  <c r="K41" i="5"/>
  <c r="K41" i="17" s="1"/>
  <c r="J41" i="5"/>
  <c r="J41" i="17" s="1"/>
  <c r="I41" i="5"/>
  <c r="I41" i="17" s="1"/>
  <c r="H41" i="5"/>
  <c r="H41" i="17" s="1"/>
  <c r="K40" i="5"/>
  <c r="K40" i="17" s="1"/>
  <c r="J40" i="5"/>
  <c r="J40" i="17" s="1"/>
  <c r="I40" i="5"/>
  <c r="I40" i="17" s="1"/>
  <c r="H40" i="5"/>
  <c r="H40" i="17" s="1"/>
  <c r="K38" i="5"/>
  <c r="K38" i="17" s="1"/>
  <c r="J38" i="5"/>
  <c r="J38" i="17" s="1"/>
  <c r="I38" i="5"/>
  <c r="I38" i="17" s="1"/>
  <c r="H38" i="5"/>
  <c r="H38" i="17" s="1"/>
  <c r="K37" i="5"/>
  <c r="K37" i="17" s="1"/>
  <c r="J37" i="5"/>
  <c r="J37" i="17" s="1"/>
  <c r="I37" i="5"/>
  <c r="I37" i="17" s="1"/>
  <c r="H37" i="5"/>
  <c r="H37" i="17" s="1"/>
  <c r="K36" i="5"/>
  <c r="K36" i="17" s="1"/>
  <c r="J36" i="5"/>
  <c r="J36" i="17" s="1"/>
  <c r="I36" i="5"/>
  <c r="I36" i="17" s="1"/>
  <c r="H36" i="5"/>
  <c r="H36" i="17" s="1"/>
  <c r="K35" i="5"/>
  <c r="K35" i="17" s="1"/>
  <c r="I35" i="5"/>
  <c r="I35" i="17" s="1"/>
  <c r="H35" i="5"/>
  <c r="H35" i="17" s="1"/>
  <c r="K34" i="5"/>
  <c r="K34" i="17" s="1"/>
  <c r="J34" i="5"/>
  <c r="J34" i="17" s="1"/>
  <c r="I34" i="5"/>
  <c r="I34" i="17" s="1"/>
  <c r="H34" i="5"/>
  <c r="H34" i="17" s="1"/>
  <c r="K33" i="5"/>
  <c r="K33" i="17" s="1"/>
  <c r="J33" i="5"/>
  <c r="J33" i="17" s="1"/>
  <c r="I33" i="5"/>
  <c r="I33" i="17" s="1"/>
  <c r="H33" i="5"/>
  <c r="H33" i="17" s="1"/>
  <c r="K32" i="5"/>
  <c r="K32" i="17" s="1"/>
  <c r="J32" i="5"/>
  <c r="J32" i="17" s="1"/>
  <c r="I32" i="5"/>
  <c r="I32" i="17" s="1"/>
  <c r="H32" i="5"/>
  <c r="H32" i="17" s="1"/>
  <c r="K31" i="5"/>
  <c r="K31" i="17" s="1"/>
  <c r="J31" i="5"/>
  <c r="J31" i="17" s="1"/>
  <c r="I31" i="5"/>
  <c r="I31" i="17" s="1"/>
  <c r="H31" i="5"/>
  <c r="H31" i="17" s="1"/>
  <c r="K30" i="5"/>
  <c r="K30" i="17" s="1"/>
  <c r="J30" i="5"/>
  <c r="J30" i="17" s="1"/>
  <c r="I30" i="5"/>
  <c r="I30" i="17" s="1"/>
  <c r="H30" i="5"/>
  <c r="H30" i="17" s="1"/>
  <c r="K29" i="5"/>
  <c r="K29" i="17" s="1"/>
  <c r="J29" i="5"/>
  <c r="J29" i="17" s="1"/>
  <c r="I29" i="5"/>
  <c r="I29" i="17" s="1"/>
  <c r="H29" i="5"/>
  <c r="H29" i="17" s="1"/>
  <c r="K28" i="5"/>
  <c r="K28" i="17" s="1"/>
  <c r="J28" i="5"/>
  <c r="J28" i="17" s="1"/>
  <c r="I28" i="5"/>
  <c r="I28" i="17" s="1"/>
  <c r="H28" i="5"/>
  <c r="H28" i="17" s="1"/>
  <c r="K27" i="5"/>
  <c r="K27" i="17" s="1"/>
  <c r="J27" i="5"/>
  <c r="J27" i="17" s="1"/>
  <c r="I27" i="5"/>
  <c r="I27" i="17" s="1"/>
  <c r="H27" i="5"/>
  <c r="H27" i="17" s="1"/>
  <c r="K26" i="5"/>
  <c r="K26" i="17" s="1"/>
  <c r="J26" i="5"/>
  <c r="J26" i="17" s="1"/>
  <c r="I26" i="5"/>
  <c r="I26" i="17" s="1"/>
  <c r="H26" i="5"/>
  <c r="H26" i="17" s="1"/>
  <c r="K25" i="5"/>
  <c r="K25" i="17" s="1"/>
  <c r="J25" i="5"/>
  <c r="J25" i="17" s="1"/>
  <c r="I25" i="5"/>
  <c r="I25" i="17" s="1"/>
  <c r="H25" i="5"/>
  <c r="H25" i="17" s="1"/>
  <c r="K24" i="5"/>
  <c r="K24" i="17" s="1"/>
  <c r="J24" i="5"/>
  <c r="J24" i="17" s="1"/>
  <c r="I24" i="5"/>
  <c r="I24" i="17" s="1"/>
  <c r="H24" i="5"/>
  <c r="H24" i="17" s="1"/>
  <c r="K22" i="5"/>
  <c r="K22" i="17" s="1"/>
  <c r="J22" i="5"/>
  <c r="J22" i="17" s="1"/>
  <c r="I22" i="5"/>
  <c r="I22" i="17" s="1"/>
  <c r="H22" i="5"/>
  <c r="H22" i="17" s="1"/>
  <c r="K21" i="5"/>
  <c r="K21" i="17" s="1"/>
  <c r="J21" i="5"/>
  <c r="J21" i="17" s="1"/>
  <c r="I21" i="5"/>
  <c r="I21" i="17" s="1"/>
  <c r="H21" i="5"/>
  <c r="H21" i="17" s="1"/>
  <c r="K20" i="5"/>
  <c r="K20" i="17" s="1"/>
  <c r="J20" i="5"/>
  <c r="J20" i="17" s="1"/>
  <c r="I20" i="5"/>
  <c r="I20" i="17" s="1"/>
  <c r="H20" i="5"/>
  <c r="H20" i="17" s="1"/>
  <c r="K19" i="5"/>
  <c r="K19" i="17" s="1"/>
  <c r="J19" i="5"/>
  <c r="J19" i="17" s="1"/>
  <c r="I19" i="5"/>
  <c r="I19" i="17" s="1"/>
  <c r="H19" i="5"/>
  <c r="H19" i="17" s="1"/>
  <c r="K18" i="5"/>
  <c r="K18" i="17" s="1"/>
  <c r="J18" i="5"/>
  <c r="J18" i="17" s="1"/>
  <c r="I18" i="5"/>
  <c r="I18" i="17" s="1"/>
  <c r="H18" i="5"/>
  <c r="H18" i="17" s="1"/>
  <c r="K17" i="5"/>
  <c r="K17" i="17" s="1"/>
  <c r="J17" i="5"/>
  <c r="J17" i="17" s="1"/>
  <c r="I17" i="5"/>
  <c r="I17" i="17" s="1"/>
  <c r="H17" i="5"/>
  <c r="H17" i="17" s="1"/>
  <c r="K16" i="5"/>
  <c r="K16" i="17" s="1"/>
  <c r="J16" i="5"/>
  <c r="J16" i="17" s="1"/>
  <c r="I16" i="5"/>
  <c r="I16" i="17" s="1"/>
  <c r="H16" i="5"/>
  <c r="H16" i="17" s="1"/>
  <c r="K15" i="5"/>
  <c r="K15" i="17" s="1"/>
  <c r="J15" i="5"/>
  <c r="J15" i="17" s="1"/>
  <c r="I15" i="5"/>
  <c r="I15" i="17" s="1"/>
  <c r="H15" i="5"/>
  <c r="H15" i="17" s="1"/>
  <c r="K14" i="5"/>
  <c r="K14" i="17" s="1"/>
  <c r="J14" i="5"/>
  <c r="J14" i="17" s="1"/>
  <c r="I14" i="5"/>
  <c r="I14" i="17" s="1"/>
  <c r="H14" i="5"/>
  <c r="H14" i="17" s="1"/>
  <c r="K13" i="5"/>
  <c r="K13" i="17" s="1"/>
  <c r="J13" i="5"/>
  <c r="J13" i="17" s="1"/>
  <c r="I13" i="5"/>
  <c r="I13" i="17" s="1"/>
  <c r="H13" i="5"/>
  <c r="H13" i="17" s="1"/>
  <c r="K12" i="5"/>
  <c r="K12" i="17" s="1"/>
  <c r="J12" i="5"/>
  <c r="J12" i="17" s="1"/>
  <c r="I12" i="5"/>
  <c r="I12" i="17" s="1"/>
  <c r="H12" i="5"/>
  <c r="H12" i="17" s="1"/>
  <c r="K11" i="5"/>
  <c r="K11" i="17" s="1"/>
  <c r="J11" i="5"/>
  <c r="J11" i="17" s="1"/>
  <c r="I11" i="5"/>
  <c r="I11" i="17" s="1"/>
  <c r="H11" i="5"/>
  <c r="H11" i="17" s="1"/>
  <c r="K10" i="5"/>
  <c r="K10" i="17" s="1"/>
  <c r="J10" i="5"/>
  <c r="J10" i="17" s="1"/>
  <c r="I10" i="5"/>
  <c r="I10" i="17" s="1"/>
  <c r="H10" i="5"/>
  <c r="H10" i="17" s="1"/>
  <c r="K9" i="5"/>
  <c r="K9" i="17" s="1"/>
  <c r="J9" i="5"/>
  <c r="J9" i="17" s="1"/>
  <c r="I9" i="5"/>
  <c r="I9" i="17" s="1"/>
  <c r="H9" i="5"/>
  <c r="H9" i="17" s="1"/>
  <c r="K8" i="5"/>
  <c r="K8" i="17" s="1"/>
  <c r="J8" i="5"/>
  <c r="J8" i="17" s="1"/>
  <c r="I8" i="5"/>
  <c r="I8" i="17" s="1"/>
  <c r="H8" i="5"/>
  <c r="H8" i="17" s="1"/>
  <c r="K6" i="5"/>
  <c r="K6" i="17" s="1"/>
  <c r="J6" i="5"/>
  <c r="J6" i="17" s="1"/>
  <c r="I6" i="5"/>
  <c r="I6" i="17" s="1"/>
  <c r="H6" i="5"/>
  <c r="H6" i="17" s="1"/>
  <c r="K5" i="5"/>
  <c r="K5" i="17" s="1"/>
  <c r="J5" i="5"/>
  <c r="J5" i="17" s="1"/>
  <c r="I5" i="5"/>
  <c r="I5" i="17" s="1"/>
  <c r="H5" i="5"/>
  <c r="H5" i="17" s="1"/>
  <c r="K4" i="5"/>
  <c r="K4" i="17" s="1"/>
  <c r="J4" i="5"/>
  <c r="J4" i="17" s="1"/>
  <c r="I4" i="5"/>
  <c r="I4" i="17" s="1"/>
  <c r="H4" i="5"/>
  <c r="H4" i="17" s="1"/>
  <c r="K3" i="5"/>
  <c r="K3" i="17" s="1"/>
  <c r="J3" i="5"/>
  <c r="J3" i="17" s="1"/>
  <c r="I3" i="5"/>
  <c r="I3" i="17" s="1"/>
  <c r="H3" i="5"/>
  <c r="H3" i="17" s="1"/>
  <c r="H2" i="5"/>
  <c r="I2" i="5" s="1"/>
  <c r="J2" i="5" s="1"/>
  <c r="K2" i="5" s="1"/>
  <c r="C2" i="5"/>
  <c r="D2" i="5" s="1"/>
  <c r="E2" i="5" s="1"/>
  <c r="F2" i="5" s="1"/>
  <c r="H2" i="6"/>
  <c r="I2" i="6" s="1"/>
  <c r="J2" i="6" s="1"/>
  <c r="K2" i="6" s="1"/>
  <c r="C2" i="6"/>
  <c r="D2" i="6" s="1"/>
  <c r="E2" i="6" s="1"/>
  <c r="F2" i="6" s="1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  <c r="K4" i="3"/>
  <c r="J4" i="3"/>
  <c r="I4" i="3"/>
  <c r="K3" i="3"/>
  <c r="J3" i="3"/>
  <c r="I3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C2" i="3"/>
  <c r="D2" i="3" s="1"/>
  <c r="E2" i="3" s="1"/>
  <c r="F2" i="3" s="1"/>
  <c r="H2" i="3"/>
  <c r="I2" i="3" s="1"/>
  <c r="J2" i="3" s="1"/>
  <c r="K2" i="3" s="1"/>
  <c r="J10" i="18" l="1"/>
  <c r="I45" i="18"/>
  <c r="J45" i="18"/>
  <c r="K35" i="18"/>
  <c r="K45" i="18"/>
  <c r="I13" i="18"/>
  <c r="H36" i="18"/>
  <c r="K13" i="18"/>
  <c r="H26" i="18"/>
  <c r="J26" i="18"/>
  <c r="J48" i="18"/>
  <c r="K3" i="18"/>
  <c r="H10" i="18"/>
  <c r="I29" i="18"/>
  <c r="K51" i="18"/>
  <c r="H42" i="18"/>
  <c r="K19" i="18"/>
  <c r="J42" i="18"/>
  <c r="H52" i="18"/>
  <c r="H20" i="18"/>
  <c r="J32" i="18"/>
  <c r="I10" i="18"/>
  <c r="J13" i="18"/>
  <c r="K16" i="18"/>
  <c r="I26" i="18"/>
  <c r="J29" i="18"/>
  <c r="K32" i="18"/>
  <c r="I42" i="18"/>
  <c r="K48" i="18"/>
  <c r="I4" i="18"/>
  <c r="K10" i="18"/>
  <c r="H17" i="18"/>
  <c r="I20" i="18"/>
  <c r="K26" i="18"/>
  <c r="H33" i="18"/>
  <c r="I36" i="18"/>
  <c r="K42" i="18"/>
  <c r="H49" i="18"/>
  <c r="I52" i="18"/>
  <c r="J4" i="18"/>
  <c r="K7" i="18"/>
  <c r="H14" i="18"/>
  <c r="I17" i="18"/>
  <c r="J20" i="18"/>
  <c r="K23" i="18"/>
  <c r="H30" i="18"/>
  <c r="I33" i="18"/>
  <c r="J36" i="18"/>
  <c r="K39" i="18"/>
  <c r="H46" i="18"/>
  <c r="I49" i="18"/>
  <c r="J52" i="18"/>
  <c r="K4" i="18"/>
  <c r="H11" i="18"/>
  <c r="I14" i="18"/>
  <c r="J17" i="18"/>
  <c r="K20" i="18"/>
  <c r="H27" i="18"/>
  <c r="I30" i="18"/>
  <c r="J33" i="18"/>
  <c r="K36" i="18"/>
  <c r="H43" i="18"/>
  <c r="I46" i="18"/>
  <c r="J49" i="18"/>
  <c r="K52" i="18"/>
  <c r="H8" i="18"/>
  <c r="I11" i="18"/>
  <c r="J14" i="18"/>
  <c r="K17" i="18"/>
  <c r="H24" i="18"/>
  <c r="I27" i="18"/>
  <c r="J30" i="18"/>
  <c r="K33" i="18"/>
  <c r="H40" i="18"/>
  <c r="I43" i="18"/>
  <c r="J46" i="18"/>
  <c r="K49" i="18"/>
  <c r="H5" i="18"/>
  <c r="I8" i="18"/>
  <c r="J11" i="18"/>
  <c r="K14" i="18"/>
  <c r="H21" i="18"/>
  <c r="I24" i="18"/>
  <c r="J27" i="18"/>
  <c r="K30" i="18"/>
  <c r="H37" i="18"/>
  <c r="I40" i="18"/>
  <c r="J43" i="18"/>
  <c r="K46" i="18"/>
  <c r="H53" i="18"/>
  <c r="I5" i="18"/>
  <c r="J8" i="18"/>
  <c r="K11" i="18"/>
  <c r="H18" i="18"/>
  <c r="I21" i="18"/>
  <c r="J24" i="18"/>
  <c r="K27" i="18"/>
  <c r="H34" i="18"/>
  <c r="I37" i="18"/>
  <c r="J40" i="18"/>
  <c r="K43" i="18"/>
  <c r="H50" i="18"/>
  <c r="I53" i="18"/>
  <c r="J5" i="18"/>
  <c r="K8" i="18"/>
  <c r="H15" i="18"/>
  <c r="I18" i="18"/>
  <c r="J21" i="18"/>
  <c r="K24" i="18"/>
  <c r="H31" i="18"/>
  <c r="I34" i="18"/>
  <c r="J37" i="18"/>
  <c r="K40" i="18"/>
  <c r="H47" i="18"/>
  <c r="I50" i="18"/>
  <c r="J53" i="18"/>
  <c r="K29" i="18"/>
  <c r="K5" i="18"/>
  <c r="H12" i="18"/>
  <c r="I15" i="18"/>
  <c r="J18" i="18"/>
  <c r="K21" i="18"/>
  <c r="H28" i="18"/>
  <c r="I31" i="18"/>
  <c r="J34" i="18"/>
  <c r="K37" i="18"/>
  <c r="H44" i="18"/>
  <c r="I47" i="18"/>
  <c r="K53" i="18"/>
  <c r="J16" i="18"/>
  <c r="H9" i="18"/>
  <c r="I12" i="18"/>
  <c r="J15" i="18"/>
  <c r="K18" i="18"/>
  <c r="H25" i="18"/>
  <c r="I28" i="18"/>
  <c r="J31" i="18"/>
  <c r="K34" i="18"/>
  <c r="H41" i="18"/>
  <c r="I44" i="18"/>
  <c r="J47" i="18"/>
  <c r="K50" i="18"/>
  <c r="H6" i="18"/>
  <c r="I9" i="18"/>
  <c r="J12" i="18"/>
  <c r="K15" i="18"/>
  <c r="H22" i="18"/>
  <c r="I25" i="18"/>
  <c r="J28" i="18"/>
  <c r="K31" i="18"/>
  <c r="H38" i="18"/>
  <c r="I41" i="18"/>
  <c r="J44" i="18"/>
  <c r="K47" i="18"/>
  <c r="H54" i="18"/>
  <c r="H3" i="18"/>
  <c r="I6" i="18"/>
  <c r="J9" i="18"/>
  <c r="K12" i="18"/>
  <c r="H19" i="18"/>
  <c r="I22" i="18"/>
  <c r="J25" i="18"/>
  <c r="K28" i="18"/>
  <c r="H35" i="18"/>
  <c r="I38" i="18"/>
  <c r="J41" i="18"/>
  <c r="K44" i="18"/>
  <c r="H51" i="18"/>
  <c r="I54" i="18"/>
  <c r="I3" i="18"/>
  <c r="J6" i="18"/>
  <c r="K9" i="18"/>
  <c r="H16" i="18"/>
  <c r="I19" i="18"/>
  <c r="J22" i="18"/>
  <c r="K25" i="18"/>
  <c r="H32" i="18"/>
  <c r="I35" i="18"/>
  <c r="J38" i="18"/>
  <c r="K41" i="18"/>
  <c r="H48" i="18"/>
  <c r="I51" i="18"/>
  <c r="J54" i="18"/>
  <c r="H4" i="18"/>
  <c r="J3" i="18"/>
  <c r="K6" i="18"/>
  <c r="H13" i="18"/>
  <c r="I16" i="18"/>
  <c r="J19" i="18"/>
  <c r="K22" i="18"/>
  <c r="H29" i="18"/>
  <c r="I32" i="18"/>
  <c r="J35" i="18"/>
  <c r="K38" i="18"/>
  <c r="H45" i="18"/>
  <c r="I48" i="18"/>
  <c r="J51" i="18"/>
  <c r="K54" i="18"/>
  <c r="I9" i="4"/>
  <c r="I25" i="4"/>
  <c r="I41" i="4"/>
  <c r="J9" i="4"/>
  <c r="J25" i="4"/>
  <c r="J41" i="4"/>
  <c r="H7" i="4"/>
  <c r="H23" i="4"/>
  <c r="H39" i="4"/>
  <c r="I7" i="4"/>
  <c r="I23" i="4"/>
  <c r="I39" i="4"/>
  <c r="J7" i="4"/>
  <c r="J23" i="4"/>
  <c r="J39" i="4"/>
  <c r="H8" i="4"/>
  <c r="H24" i="4"/>
  <c r="H40" i="4"/>
  <c r="J50" i="5"/>
  <c r="H7" i="5"/>
  <c r="H23" i="5"/>
  <c r="H39" i="5"/>
  <c r="I7" i="5"/>
  <c r="I23" i="5"/>
  <c r="I39" i="5"/>
  <c r="J7" i="5"/>
  <c r="J23" i="5"/>
  <c r="J39" i="5"/>
  <c r="H6" i="6"/>
  <c r="H10" i="6"/>
  <c r="H14" i="6"/>
  <c r="H18" i="6"/>
  <c r="H22" i="6"/>
  <c r="H26" i="6"/>
  <c r="H30" i="6"/>
  <c r="H34" i="6"/>
  <c r="H38" i="6"/>
  <c r="H42" i="6"/>
  <c r="H46" i="6"/>
  <c r="H50" i="6"/>
  <c r="H54" i="6"/>
  <c r="I6" i="6"/>
  <c r="I10" i="6"/>
  <c r="I14" i="6"/>
  <c r="I18" i="6"/>
  <c r="I22" i="6"/>
  <c r="I26" i="6"/>
  <c r="I30" i="6"/>
  <c r="I34" i="6"/>
  <c r="I38" i="6"/>
  <c r="I42" i="6"/>
  <c r="I46" i="6"/>
  <c r="I50" i="6"/>
  <c r="I54" i="6"/>
  <c r="H7" i="6"/>
  <c r="H23" i="6"/>
  <c r="H39" i="6"/>
  <c r="I7" i="6"/>
  <c r="I23" i="6"/>
  <c r="I35" i="6"/>
  <c r="I39" i="6"/>
  <c r="I43" i="6"/>
  <c r="I51" i="6"/>
  <c r="J7" i="6"/>
  <c r="J23" i="6"/>
  <c r="J35" i="6"/>
  <c r="J39" i="6"/>
  <c r="J43" i="6"/>
  <c r="J51" i="6"/>
  <c r="H7" i="17" l="1"/>
  <c r="H7" i="18"/>
  <c r="J50" i="17"/>
  <c r="J50" i="18"/>
  <c r="J39" i="17"/>
  <c r="J39" i="18"/>
  <c r="J23" i="17"/>
  <c r="J23" i="18"/>
  <c r="J7" i="17"/>
  <c r="J7" i="18"/>
  <c r="I39" i="17"/>
  <c r="I39" i="18"/>
  <c r="I23" i="17"/>
  <c r="I23" i="18"/>
  <c r="I7" i="17"/>
  <c r="I7" i="18"/>
  <c r="H23" i="17"/>
  <c r="H23" i="18"/>
  <c r="H39" i="17"/>
  <c r="H39" i="18"/>
  <c r="J7" i="16"/>
  <c r="I39" i="16"/>
  <c r="I9" i="16"/>
  <c r="J23" i="16"/>
  <c r="I23" i="16"/>
  <c r="I7" i="16"/>
  <c r="H39" i="16"/>
  <c r="I25" i="16"/>
  <c r="H8" i="16"/>
  <c r="J39" i="16"/>
  <c r="J25" i="16"/>
  <c r="J41" i="16"/>
  <c r="J9" i="16"/>
  <c r="H24" i="16"/>
  <c r="H23" i="16"/>
  <c r="H7" i="16"/>
  <c r="I41" i="16"/>
  <c r="H40" i="16"/>
</calcChain>
</file>

<file path=xl/sharedStrings.xml><?xml version="1.0" encoding="utf-8"?>
<sst xmlns="http://schemas.openxmlformats.org/spreadsheetml/2006/main" count="1464" uniqueCount="179">
  <si>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</si>
  <si>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</si>
  <si>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</si>
  <si>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</si>
  <si>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</si>
  <si>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</si>
  <si>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</si>
  <si>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</si>
  <si>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</si>
  <si>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</si>
  <si>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</si>
  <si>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</si>
  <si>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</si>
  <si>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</si>
  <si>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</si>
  <si>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</si>
  <si>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</si>
  <si>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</si>
  <si>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</si>
  <si>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</si>
  <si>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</si>
  <si>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</si>
  <si>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</si>
  <si>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</si>
  <si>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</si>
  <si>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</si>
  <si>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</si>
  <si>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</si>
  <si>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</si>
  <si>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</si>
  <si>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</si>
  <si>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</si>
  <si>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</si>
  <si>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</si>
  <si>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</si>
  <si>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</si>
  <si>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</si>
  <si>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</si>
  <si>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</si>
  <si>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</si>
  <si>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</si>
  <si>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</si>
  <si>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</si>
  <si>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</si>
  <si>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</si>
  <si>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</si>
  <si>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</si>
  <si>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</si>
  <si>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</si>
  <si>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</si>
  <si>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</si>
  <si>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Countrywide</t>
  </si>
  <si>
    <t>Average Premium</t>
  </si>
  <si>
    <t>Median Insured Home Value</t>
  </si>
  <si>
    <t>Exposure CW</t>
  </si>
  <si>
    <t>Insurance Range</t>
  </si>
  <si>
    <t>DW</t>
  </si>
  <si>
    <t>%</t>
  </si>
  <si>
    <t>HO-1</t>
  </si>
  <si>
    <t>HO-2</t>
  </si>
  <si>
    <t>HO-3</t>
  </si>
  <si>
    <t>HO-5</t>
  </si>
  <si>
    <t>HO-8</t>
  </si>
  <si>
    <t>$49,999 and under</t>
  </si>
  <si>
    <t>$50,000 to $74,999</t>
  </si>
  <si>
    <t>$75,000 to $99,999</t>
  </si>
  <si>
    <t>$100,000 to $124,999</t>
  </si>
  <si>
    <t>$125,000 to $149, 999</t>
  </si>
  <si>
    <t>$150,000 to $174,999</t>
  </si>
  <si>
    <t>$175,000 to $199,999</t>
  </si>
  <si>
    <t>$200,000 to $224,999</t>
  </si>
  <si>
    <t>$225,000 to $249,999</t>
  </si>
  <si>
    <t>$250,000 to $274,999</t>
  </si>
  <si>
    <t>$275,000 to $299,999</t>
  </si>
  <si>
    <t>$300,000 to $324,999</t>
  </si>
  <si>
    <t>$325,000 to $349,999</t>
  </si>
  <si>
    <t>$350,000 to $374,999</t>
  </si>
  <si>
    <t>$375,000 to $399,999</t>
  </si>
  <si>
    <t>$400,000 to $424,999</t>
  </si>
  <si>
    <t>$425,000 to $449,999</t>
  </si>
  <si>
    <t>$450,000 to $474,999</t>
  </si>
  <si>
    <t>$475,000 to $499,999</t>
  </si>
  <si>
    <t>$500,000 to $524,999</t>
  </si>
  <si>
    <t>$525,000 to $549,999</t>
  </si>
  <si>
    <t>$550,000 to $574,999</t>
  </si>
  <si>
    <t>$575,000 to $599,999</t>
  </si>
  <si>
    <t>$600,000 to $624,999</t>
  </si>
  <si>
    <t>$625,000 to $649,999</t>
  </si>
  <si>
    <t>$650,000 to $674,999</t>
  </si>
  <si>
    <t>$675,000 to $699,999</t>
  </si>
  <si>
    <t>$700,000 to $724,999</t>
  </si>
  <si>
    <t>$725,000 to $749,999</t>
  </si>
  <si>
    <t>$750,000 to $774,999</t>
  </si>
  <si>
    <t>$775,000 to $799,999</t>
  </si>
  <si>
    <t>$800,000 to $824,999</t>
  </si>
  <si>
    <t>$825,000 to $849,999</t>
  </si>
  <si>
    <t>$850,000 to $874,999</t>
  </si>
  <si>
    <t>$875,000 to $899,999</t>
  </si>
  <si>
    <t>$900,000 to $924,999</t>
  </si>
  <si>
    <t>$925,000 to $949,999</t>
  </si>
  <si>
    <t>$950,000 to $974,999</t>
  </si>
  <si>
    <t>$975,000 to $999,999</t>
  </si>
  <si>
    <t>1,000,000 to 1,249,999</t>
  </si>
  <si>
    <t>1,250,000 to 1, 499,999</t>
  </si>
  <si>
    <t>1,500,000 to 1,749,999</t>
  </si>
  <si>
    <t>1,750,000 to 1,999,999</t>
  </si>
  <si>
    <t>2,000,000 and up</t>
  </si>
  <si>
    <t>Total</t>
  </si>
  <si>
    <t>HO-4</t>
  </si>
  <si>
    <t>HO-6</t>
  </si>
  <si>
    <t>$9,999 and under</t>
  </si>
  <si>
    <t>$10,000 to $14,999</t>
  </si>
  <si>
    <t>$15,000 to $19,999</t>
  </si>
  <si>
    <t>$20,000 to $24,999</t>
  </si>
  <si>
    <t>$25,000 to $29, 999</t>
  </si>
  <si>
    <t>$30,000 to $34,999</t>
  </si>
  <si>
    <t>$35,000 to $39,999</t>
  </si>
  <si>
    <t>$40,000 to $44,999</t>
  </si>
  <si>
    <t>$45,000 to $49,999</t>
  </si>
  <si>
    <t>$50,000 to $54,999</t>
  </si>
  <si>
    <t>$55,000 to $59,999</t>
  </si>
  <si>
    <t>$60,000 to $64,999</t>
  </si>
  <si>
    <t>$65,000 to $69,999</t>
  </si>
  <si>
    <t>$70,000 to $74,999</t>
  </si>
  <si>
    <t>$75,000 to $79,999</t>
  </si>
  <si>
    <t>$80,000 to $84,999</t>
  </si>
  <si>
    <t>$85,000 to $89,999</t>
  </si>
  <si>
    <t>$90,000 to $94,999</t>
  </si>
  <si>
    <t>$95,000 to $99,999</t>
  </si>
  <si>
    <t>$125,000 to $149,999</t>
  </si>
  <si>
    <t>$300,000 and up</t>
  </si>
  <si>
    <t>Fire or lightning</t>
  </si>
  <si>
    <t>Windstorm or hail</t>
  </si>
  <si>
    <t>Explosion</t>
  </si>
  <si>
    <t>Riots</t>
  </si>
  <si>
    <t>Aircraft</t>
  </si>
  <si>
    <t>Vehicles</t>
  </si>
  <si>
    <t>Smoke</t>
  </si>
  <si>
    <t>Vandalism</t>
  </si>
  <si>
    <t>Theft</t>
  </si>
  <si>
    <t>Falling objects</t>
  </si>
  <si>
    <t>Weight of ice, snow, or sleet</t>
  </si>
  <si>
    <t>Accidental discharge or overflow of water or steam</t>
  </si>
  <si>
    <t>Sudden and accidental tearing, cracking, burning, or bulging</t>
  </si>
  <si>
    <t>Freezing</t>
  </si>
  <si>
    <t>Sudden and accidental damage due to short circuiting</t>
  </si>
  <si>
    <t>Volcanic Eruption</t>
  </si>
  <si>
    <t>Medical Payments to others</t>
  </si>
  <si>
    <t>Liability</t>
  </si>
  <si>
    <t>Perils or Coverage Part&gt;&gt;&gt;</t>
  </si>
  <si>
    <t>Coverage A</t>
  </si>
  <si>
    <t>Coverage B</t>
  </si>
  <si>
    <t>Coverage C</t>
  </si>
  <si>
    <t>Coverage D</t>
  </si>
  <si>
    <t>Coverage E</t>
  </si>
  <si>
    <t>Contents</t>
  </si>
  <si>
    <t>Additional living expenses</t>
  </si>
  <si>
    <t>Calendar year data</t>
  </si>
  <si>
    <t>Paid claim count</t>
  </si>
  <si>
    <t>Coverage F</t>
  </si>
  <si>
    <t>Other Structures</t>
  </si>
  <si>
    <t>Direct written Premiums</t>
  </si>
  <si>
    <t>Number of insured homes</t>
  </si>
  <si>
    <t>Paid Losses and ALAE as a percent of direct written premium</t>
  </si>
  <si>
    <t>Direct losses &amp; alae paid</t>
  </si>
  <si>
    <t>Paid claim counts</t>
  </si>
  <si>
    <t>All other perils *</t>
  </si>
  <si>
    <t>* All Other perils include, but are not limited to:</t>
  </si>
  <si>
    <t>And so on ....</t>
  </si>
  <si>
    <t>Direct Written premium</t>
  </si>
  <si>
    <t>Direct Earned premium</t>
  </si>
  <si>
    <t>CATASTROPHE Direct Incurred losses</t>
  </si>
  <si>
    <t>CATASTROPHE Direct Paid losses</t>
  </si>
  <si>
    <t>All Incurred losses</t>
  </si>
  <si>
    <t>All Paid losses</t>
  </si>
  <si>
    <t>Earned exposures (Number of homes insured)</t>
  </si>
  <si>
    <t>Amount of insurance years (Insured value)</t>
  </si>
  <si>
    <t>CATASTROPHE LOSS= LOSSES REPORTED TO PROPERTY CLAIM SERVICES FOR OCCURRENCES WITH $25 MILLION OR MORE IN LOSS; INCLUDES HURRICANES; TORNADOS, HAIL; WILDFIRE</t>
  </si>
  <si>
    <t>Calendar year data OR Accident year data (for discussion by the SDWG)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</si>
</sst>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4A4A4A"/>
      <name val="Inherit"/>
    </font>
    <font>
      <sz val="12"/>
      <color theme="1"/>
      <name val="Calibri"/>
      <family val="2"/>
      <scheme val="minor"/>
    </font>
    <font>
      <sz val="12"/>
      <color rgb="FF4A4A4A"/>
      <name val="Inherit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165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10" fontId="2" fillId="0" borderId="0" xfId="2" applyNumberFormat="1" applyFont="1"/>
    <xf numFmtId="10" fontId="2" fillId="0" borderId="0" xfId="0" applyNumberFormat="1" applyFont="1"/>
    <xf numFmtId="0" fontId="3" fillId="0" borderId="0" xfId="0" applyFont="1" applyAlignment="1">
      <alignment horizontal="left" vertical="center" wrapText="1" inden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/>
    <xf numFmtId="0" fontId="4" fillId="0" borderId="12" xfId="0" applyFont="1" applyBorder="1"/>
    <xf numFmtId="0" fontId="5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0" borderId="14" xfId="0" applyFont="1" applyBorder="1"/>
    <xf numFmtId="0" fontId="4" fillId="0" borderId="15" xfId="0" applyFont="1" applyBorder="1"/>
    <xf numFmtId="0" fontId="4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0B06-A1AB-4F96-AEE8-74179D1D0201}">
  <dimension ref="A1"/>
  <sheetViews>
    <sheetView workbookViewId="0"/>
  </sheetViews>
  <sheetFormatPr defaultColWidth="9.1796875" defaultRowHeight="14.5"/>
  <cols>
    <col min="1" max="16384" width="9.1796875" style="3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4241-5E81-42F2-94B3-7D28EAC4C7D9}">
  <dimension ref="A2:M94"/>
  <sheetViews>
    <sheetView workbookViewId="0">
      <selection activeCell="B2" sqref="B2"/>
    </sheetView>
  </sheetViews>
  <sheetFormatPr defaultRowHeight="14.5"/>
  <cols>
    <col min="1" max="1" width="15.453125" customWidth="1"/>
    <col min="2" max="2" width="10.54296875" customWidth="1"/>
    <col min="6" max="6" width="15.81640625" customWidth="1"/>
    <col min="7" max="7" width="14.7265625" customWidth="1"/>
    <col min="10" max="10" width="10.453125" customWidth="1"/>
    <col min="11" max="11" width="10.7265625" customWidth="1"/>
    <col min="13" max="13" width="29.81640625" customWidth="1"/>
  </cols>
  <sheetData>
    <row r="2" spans="1:13" ht="142.5" customHeight="1">
      <c r="B2" s="2" t="s">
        <v>178</v>
      </c>
      <c r="C2" s="2" t="s">
        <v>149</v>
      </c>
      <c r="D2" s="2"/>
      <c r="E2" s="2"/>
      <c r="F2" s="2"/>
      <c r="G2" s="2"/>
      <c r="H2" s="2"/>
      <c r="I2" s="2"/>
      <c r="J2" s="2"/>
      <c r="K2" s="2"/>
      <c r="L2" s="2"/>
      <c r="M2" s="2" t="s">
        <v>177</v>
      </c>
    </row>
    <row r="3" spans="1:13" ht="142.5" customHeight="1">
      <c r="B3" s="2"/>
      <c r="C3" s="2"/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2" t="s">
        <v>174</v>
      </c>
      <c r="J3" s="2" t="s">
        <v>175</v>
      </c>
      <c r="K3" s="2" t="s">
        <v>176</v>
      </c>
      <c r="L3" s="2"/>
    </row>
    <row r="4" spans="1:13">
      <c r="A4" t="s">
        <v>0</v>
      </c>
      <c r="B4">
        <v>2023</v>
      </c>
    </row>
    <row r="5" spans="1:13">
      <c r="B5">
        <f>B4-1</f>
        <v>2022</v>
      </c>
    </row>
    <row r="6" spans="1:13">
      <c r="B6">
        <f t="shared" ref="B6:B15" si="0">B5-1</f>
        <v>2021</v>
      </c>
    </row>
    <row r="7" spans="1:13">
      <c r="B7">
        <f t="shared" si="0"/>
        <v>2020</v>
      </c>
    </row>
    <row r="8" spans="1:13">
      <c r="B8">
        <f t="shared" si="0"/>
        <v>2019</v>
      </c>
    </row>
    <row r="9" spans="1:13">
      <c r="B9">
        <f t="shared" si="0"/>
        <v>2018</v>
      </c>
    </row>
    <row r="10" spans="1:13">
      <c r="B10">
        <f t="shared" si="0"/>
        <v>2017</v>
      </c>
    </row>
    <row r="11" spans="1:13">
      <c r="B11">
        <f t="shared" si="0"/>
        <v>2016</v>
      </c>
    </row>
    <row r="12" spans="1:13">
      <c r="B12">
        <f t="shared" si="0"/>
        <v>2015</v>
      </c>
    </row>
    <row r="13" spans="1:13">
      <c r="B13">
        <f t="shared" si="0"/>
        <v>2014</v>
      </c>
    </row>
    <row r="14" spans="1:13">
      <c r="B14">
        <f t="shared" si="0"/>
        <v>2013</v>
      </c>
    </row>
    <row r="15" spans="1:13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4757-B041-479B-9F56-7176D51E5B0C}">
  <dimension ref="A1:K54"/>
  <sheetViews>
    <sheetView workbookViewId="0">
      <selection activeCell="M1" sqref="M1:M1048576"/>
    </sheetView>
  </sheetViews>
  <sheetFormatPr defaultRowHeight="14.5"/>
  <cols>
    <col min="1" max="1" width="22.26953125" customWidth="1"/>
  </cols>
  <sheetData>
    <row r="1" spans="1:11" ht="58"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 s="5">
        <v>344.89179999999999</v>
      </c>
      <c r="C3" s="5">
        <v>335.35320000000002</v>
      </c>
      <c r="D3" s="5">
        <v>317.29719999999998</v>
      </c>
      <c r="E3" s="5">
        <v>292.8143</v>
      </c>
      <c r="F3" s="5">
        <v>273.77409999999998</v>
      </c>
      <c r="G3" s="6">
        <v>71500</v>
      </c>
      <c r="H3" s="4">
        <f ca="1">RANDBETWEEN(85,115)*0.01*G3</f>
        <v>63635</v>
      </c>
      <c r="I3" s="4">
        <f ca="1">RANDBETWEEN(85,115)*0.01*G3*0.98</f>
        <v>63063</v>
      </c>
      <c r="J3" s="4">
        <f ca="1">RANDBETWEEN(85,115)*0.01*G3*0.96</f>
        <v>63835.199999999997</v>
      </c>
      <c r="K3" s="4">
        <f ca="1">RANDBETWEEN(85,115)*0.01*G3*0.94</f>
        <v>72586.8</v>
      </c>
    </row>
    <row r="4" spans="1:11">
      <c r="A4" t="s">
        <v>1</v>
      </c>
      <c r="B4" s="5">
        <v>366.70330000000001</v>
      </c>
      <c r="C4" s="5">
        <v>357.2165</v>
      </c>
      <c r="D4" s="5">
        <v>344.62909999999999</v>
      </c>
      <c r="E4" s="5">
        <v>337.20690000000002</v>
      </c>
      <c r="F4" s="5">
        <v>338.76830000000001</v>
      </c>
      <c r="G4" s="6">
        <v>96000</v>
      </c>
      <c r="H4" s="4">
        <f t="shared" ref="H4:H54" ca="1" si="2">RANDBETWEEN(85,115)*0.01*G4</f>
        <v>98880</v>
      </c>
      <c r="I4" s="4">
        <f t="shared" ref="I4:I54" ca="1" si="3">RANDBETWEEN(85,115)*0.01*G4*0.98</f>
        <v>84672</v>
      </c>
      <c r="J4" s="4">
        <f t="shared" ref="J4:J54" ca="1" si="4">RANDBETWEEN(85,115)*0.01*G4*0.96</f>
        <v>99532.800000000003</v>
      </c>
      <c r="K4" s="4">
        <f t="shared" ref="K4:K54" ca="1" si="5">RANDBETWEEN(85,115)*0.01*G4*0.94</f>
        <v>90240</v>
      </c>
    </row>
    <row r="5" spans="1:11">
      <c r="A5" t="s">
        <v>2</v>
      </c>
      <c r="B5" s="5">
        <v>393.65410000000003</v>
      </c>
      <c r="C5" s="5">
        <v>388.13</v>
      </c>
      <c r="D5" s="5">
        <v>369.11200000000002</v>
      </c>
      <c r="E5" s="5">
        <v>342.90120000000002</v>
      </c>
      <c r="F5" s="5">
        <v>324.53070000000002</v>
      </c>
      <c r="G5" s="6">
        <v>110750</v>
      </c>
      <c r="H5" s="4">
        <f t="shared" ca="1" si="2"/>
        <v>94137.5</v>
      </c>
      <c r="I5" s="4">
        <f t="shared" ca="1" si="3"/>
        <v>110705.7</v>
      </c>
      <c r="J5" s="4">
        <f t="shared" ca="1" si="4"/>
        <v>108446.39999999999</v>
      </c>
      <c r="K5" s="4">
        <f t="shared" ca="1" si="5"/>
        <v>96817.65</v>
      </c>
    </row>
    <row r="6" spans="1:11">
      <c r="A6" t="s">
        <v>3</v>
      </c>
      <c r="B6" s="5">
        <v>332.23039999999997</v>
      </c>
      <c r="C6" s="5">
        <v>332.67070000000001</v>
      </c>
      <c r="D6" s="5">
        <v>314.26690000000002</v>
      </c>
      <c r="E6" s="5">
        <v>288.96999999999997</v>
      </c>
      <c r="F6" s="5">
        <v>274.70280000000002</v>
      </c>
      <c r="G6" s="6">
        <v>64750</v>
      </c>
      <c r="H6" s="4">
        <f t="shared" ca="1" si="2"/>
        <v>55037.5</v>
      </c>
      <c r="I6" s="4">
        <f t="shared" ca="1" si="3"/>
        <v>58378.6</v>
      </c>
      <c r="J6" s="4">
        <f t="shared" ca="1" si="4"/>
        <v>67754.399999999994</v>
      </c>
      <c r="K6" s="4">
        <f t="shared" ca="1" si="5"/>
        <v>60256.35</v>
      </c>
    </row>
    <row r="7" spans="1:11">
      <c r="A7" t="s">
        <v>4</v>
      </c>
      <c r="B7" s="5">
        <v>389.16229999999996</v>
      </c>
      <c r="C7" s="5">
        <v>382.56889999999999</v>
      </c>
      <c r="D7" s="5">
        <v>357.06849999999997</v>
      </c>
      <c r="E7" s="5">
        <v>332.57080000000002</v>
      </c>
      <c r="F7" s="5">
        <v>311.04419999999999</v>
      </c>
      <c r="G7" s="6">
        <v>199750</v>
      </c>
      <c r="H7" s="4">
        <f t="shared" ca="1" si="2"/>
        <v>195755</v>
      </c>
      <c r="I7" s="4">
        <f t="shared" ca="1" si="3"/>
        <v>219245.60000000003</v>
      </c>
      <c r="J7" s="4">
        <f t="shared" ca="1" si="4"/>
        <v>205183.19999999998</v>
      </c>
      <c r="K7" s="4">
        <f t="shared" ca="1" si="5"/>
        <v>208419.15000000002</v>
      </c>
    </row>
    <row r="8" spans="1:11">
      <c r="A8" t="s">
        <v>5</v>
      </c>
      <c r="B8" s="5">
        <v>434.70189999999997</v>
      </c>
      <c r="C8" s="5">
        <v>419.26180000000005</v>
      </c>
      <c r="D8" s="5">
        <v>389.46569999999997</v>
      </c>
      <c r="E8" s="5">
        <v>349.86830000000003</v>
      </c>
      <c r="F8" s="5">
        <v>321.8408</v>
      </c>
      <c r="G8" s="6">
        <v>145500</v>
      </c>
      <c r="H8" s="4">
        <f t="shared" ca="1" si="2"/>
        <v>138225</v>
      </c>
      <c r="I8" s="4">
        <f t="shared" ca="1" si="3"/>
        <v>128331</v>
      </c>
      <c r="J8" s="4">
        <f t="shared" ca="1" si="4"/>
        <v>153648</v>
      </c>
      <c r="K8" s="4">
        <f t="shared" ca="1" si="5"/>
        <v>142240.79999999999</v>
      </c>
    </row>
    <row r="9" spans="1:11">
      <c r="A9" t="s">
        <v>6</v>
      </c>
      <c r="B9" s="5">
        <v>457.89349999999996</v>
      </c>
      <c r="C9" s="5">
        <v>450.38249999999999</v>
      </c>
      <c r="D9" s="5">
        <v>432.45229999999998</v>
      </c>
      <c r="E9" s="5">
        <v>410.2079</v>
      </c>
      <c r="F9" s="5">
        <v>397.73520000000002</v>
      </c>
      <c r="G9" s="6">
        <v>108000</v>
      </c>
      <c r="H9" s="4">
        <f t="shared" ca="1" si="2"/>
        <v>92880</v>
      </c>
      <c r="I9" s="4">
        <f t="shared" ca="1" si="3"/>
        <v>94197.599999999991</v>
      </c>
      <c r="J9" s="4">
        <f t="shared" ca="1" si="4"/>
        <v>104716.8</v>
      </c>
      <c r="K9" s="4">
        <f t="shared" ca="1" si="5"/>
        <v>95428.799999999988</v>
      </c>
    </row>
    <row r="10" spans="1:11">
      <c r="A10" t="s">
        <v>7</v>
      </c>
      <c r="B10" s="5">
        <v>477.27410000000003</v>
      </c>
      <c r="C10" s="5">
        <v>477.8587</v>
      </c>
      <c r="D10" s="5">
        <v>453.19449999999995</v>
      </c>
      <c r="E10" s="5">
        <v>434.3689</v>
      </c>
      <c r="F10" s="5">
        <v>424.18650000000002</v>
      </c>
      <c r="G10" s="6">
        <v>83750</v>
      </c>
      <c r="H10" s="4">
        <f t="shared" ca="1" si="2"/>
        <v>90450</v>
      </c>
      <c r="I10" s="4">
        <f t="shared" ca="1" si="3"/>
        <v>73046.75</v>
      </c>
      <c r="J10" s="4">
        <f t="shared" ca="1" si="4"/>
        <v>79596</v>
      </c>
      <c r="K10" s="4">
        <f t="shared" ca="1" si="5"/>
        <v>77150.5</v>
      </c>
    </row>
    <row r="11" spans="1:11">
      <c r="A11" t="s">
        <v>8</v>
      </c>
      <c r="B11" s="5">
        <v>533.01459999999997</v>
      </c>
      <c r="C11" s="5">
        <v>528.86320000000001</v>
      </c>
      <c r="D11" s="5">
        <v>494.59010000000001</v>
      </c>
      <c r="E11" s="5">
        <v>465.6302</v>
      </c>
      <c r="F11" s="5">
        <v>446.23109999999997</v>
      </c>
      <c r="G11" s="6">
        <v>151500</v>
      </c>
      <c r="H11" s="4">
        <f t="shared" ca="1" si="2"/>
        <v>165135</v>
      </c>
      <c r="I11" s="4">
        <f t="shared" ca="1" si="3"/>
        <v>169255.80000000002</v>
      </c>
      <c r="J11" s="4">
        <f t="shared" ca="1" si="4"/>
        <v>127987.2</v>
      </c>
      <c r="K11" s="4">
        <f t="shared" ca="1" si="5"/>
        <v>150954.6</v>
      </c>
    </row>
    <row r="12" spans="1:11">
      <c r="A12" t="s">
        <v>9</v>
      </c>
      <c r="B12" s="5">
        <v>523.24290000000008</v>
      </c>
      <c r="C12" s="5">
        <v>528.07510000000002</v>
      </c>
      <c r="D12" s="5">
        <v>500.73949999999996</v>
      </c>
      <c r="E12" s="5">
        <v>467.03249999999997</v>
      </c>
      <c r="F12" s="5">
        <v>440.48500000000001</v>
      </c>
      <c r="G12" s="6">
        <v>102250</v>
      </c>
      <c r="H12" s="4">
        <f t="shared" ca="1" si="2"/>
        <v>95092.5</v>
      </c>
      <c r="I12" s="4">
        <f t="shared" ca="1" si="3"/>
        <v>105215.25</v>
      </c>
      <c r="J12" s="4">
        <f t="shared" ca="1" si="4"/>
        <v>95215.2</v>
      </c>
      <c r="K12" s="4">
        <f t="shared" ca="1" si="5"/>
        <v>96115</v>
      </c>
    </row>
    <row r="13" spans="1:11">
      <c r="A13" t="s">
        <v>10</v>
      </c>
      <c r="B13" s="5">
        <v>466.01130000000001</v>
      </c>
      <c r="C13" s="5">
        <v>450.72660000000002</v>
      </c>
      <c r="D13" s="5">
        <v>419.70209999999997</v>
      </c>
      <c r="E13" s="5">
        <v>372.3236</v>
      </c>
      <c r="F13" s="5">
        <v>343.99639999999999</v>
      </c>
      <c r="G13" s="6">
        <v>94000</v>
      </c>
      <c r="H13" s="4">
        <f t="shared" ca="1" si="2"/>
        <v>100580</v>
      </c>
      <c r="I13" s="4">
        <f t="shared" ca="1" si="3"/>
        <v>101332.00000000001</v>
      </c>
      <c r="J13" s="4">
        <f t="shared" ca="1" si="4"/>
        <v>101971.20000000001</v>
      </c>
      <c r="K13" s="4">
        <f t="shared" ca="1" si="5"/>
        <v>91010.799999999988</v>
      </c>
    </row>
    <row r="14" spans="1:11">
      <c r="A14" t="s">
        <v>11</v>
      </c>
      <c r="B14" s="5">
        <v>310.75189999999998</v>
      </c>
      <c r="C14" s="5">
        <v>306.78919999999999</v>
      </c>
      <c r="D14" s="5">
        <v>297.49849999999998</v>
      </c>
      <c r="E14" s="5">
        <v>288.75540000000001</v>
      </c>
      <c r="F14" s="5">
        <v>281.59219999999999</v>
      </c>
      <c r="G14" s="6">
        <v>178250</v>
      </c>
      <c r="H14" s="4">
        <f t="shared" ca="1" si="2"/>
        <v>196075.00000000003</v>
      </c>
      <c r="I14" s="4">
        <f t="shared" ca="1" si="3"/>
        <v>158963.35</v>
      </c>
      <c r="J14" s="4">
        <f t="shared" ca="1" si="4"/>
        <v>184809.60000000001</v>
      </c>
      <c r="K14" s="4">
        <f t="shared" ca="1" si="5"/>
        <v>174257.19999999998</v>
      </c>
    </row>
    <row r="15" spans="1:11">
      <c r="A15" t="s">
        <v>12</v>
      </c>
      <c r="B15" s="5">
        <v>273.09699999999998</v>
      </c>
      <c r="C15" s="5">
        <v>267.1918</v>
      </c>
      <c r="D15" s="5">
        <v>251.33359999999999</v>
      </c>
      <c r="E15" s="5">
        <v>234.35799999999998</v>
      </c>
      <c r="F15" s="5">
        <v>221.63739999999999</v>
      </c>
      <c r="G15" s="6">
        <v>115000</v>
      </c>
      <c r="H15" s="4">
        <f t="shared" ca="1" si="2"/>
        <v>102350</v>
      </c>
      <c r="I15" s="4">
        <f t="shared" ca="1" si="3"/>
        <v>126224.00000000001</v>
      </c>
      <c r="J15" s="4">
        <f t="shared" ca="1" si="4"/>
        <v>118128</v>
      </c>
      <c r="K15" s="4">
        <f t="shared" ca="1" si="5"/>
        <v>111343</v>
      </c>
    </row>
    <row r="16" spans="1:11">
      <c r="A16" t="s">
        <v>13</v>
      </c>
      <c r="B16" s="5">
        <v>347.66679999999997</v>
      </c>
      <c r="C16" s="5">
        <v>339.96340000000004</v>
      </c>
      <c r="D16" s="5">
        <v>332.85939999999999</v>
      </c>
      <c r="E16" s="5">
        <v>315.53969999999998</v>
      </c>
      <c r="F16" s="5">
        <v>300.21799999999996</v>
      </c>
      <c r="G16" s="6">
        <v>73750</v>
      </c>
      <c r="H16" s="4">
        <f t="shared" ca="1" si="2"/>
        <v>62687.5</v>
      </c>
      <c r="I16" s="4">
        <f t="shared" ca="1" si="3"/>
        <v>72997.75</v>
      </c>
      <c r="J16" s="4">
        <f t="shared" ca="1" si="4"/>
        <v>77172</v>
      </c>
      <c r="K16" s="4">
        <f t="shared" ca="1" si="5"/>
        <v>65165.499999999993</v>
      </c>
    </row>
    <row r="17" spans="1:11">
      <c r="A17" t="s">
        <v>14</v>
      </c>
      <c r="B17" s="5">
        <v>287.50849999999997</v>
      </c>
      <c r="C17" s="5">
        <v>285.35509999999999</v>
      </c>
      <c r="D17" s="5">
        <v>276.75260000000003</v>
      </c>
      <c r="E17" s="5">
        <v>261.04239999999999</v>
      </c>
      <c r="F17" s="5">
        <v>248.32919999999999</v>
      </c>
      <c r="G17" s="6">
        <v>64500</v>
      </c>
      <c r="H17" s="4">
        <f t="shared" ca="1" si="2"/>
        <v>67080</v>
      </c>
      <c r="I17" s="4">
        <f t="shared" ca="1" si="3"/>
        <v>68898.899999999994</v>
      </c>
      <c r="J17" s="4">
        <f t="shared" ca="1" si="4"/>
        <v>56966.400000000001</v>
      </c>
      <c r="K17" s="4">
        <f t="shared" ca="1" si="5"/>
        <v>55173.299999999996</v>
      </c>
    </row>
    <row r="18" spans="1:11">
      <c r="A18" t="s">
        <v>15</v>
      </c>
      <c r="B18" s="5">
        <v>264.4982</v>
      </c>
      <c r="C18" s="5">
        <v>259.25900000000001</v>
      </c>
      <c r="D18" s="5">
        <v>249.72409999999996</v>
      </c>
      <c r="E18" s="5">
        <v>235.31630000000001</v>
      </c>
      <c r="F18" s="5">
        <v>225.30780000000001</v>
      </c>
      <c r="G18" s="6">
        <v>59750</v>
      </c>
      <c r="H18" s="4">
        <f t="shared" ca="1" si="2"/>
        <v>51982.5</v>
      </c>
      <c r="I18" s="4">
        <f t="shared" ca="1" si="3"/>
        <v>62653.850000000006</v>
      </c>
      <c r="J18" s="4">
        <f t="shared" ca="1" si="4"/>
        <v>51624</v>
      </c>
      <c r="K18" s="4">
        <f t="shared" ca="1" si="5"/>
        <v>54480.049999999996</v>
      </c>
    </row>
    <row r="19" spans="1:11">
      <c r="A19" t="s">
        <v>16</v>
      </c>
      <c r="B19" s="5">
        <v>303.02629999999999</v>
      </c>
      <c r="C19" s="5">
        <v>298.46789999999999</v>
      </c>
      <c r="D19" s="5">
        <v>284.34499999999997</v>
      </c>
      <c r="E19" s="5">
        <v>266.30009999999999</v>
      </c>
      <c r="F19" s="5">
        <v>262.32260000000002</v>
      </c>
      <c r="G19" s="6">
        <v>70500</v>
      </c>
      <c r="H19" s="4">
        <f t="shared" ca="1" si="2"/>
        <v>80370.000000000015</v>
      </c>
      <c r="I19" s="4">
        <f t="shared" ca="1" si="3"/>
        <v>72544.5</v>
      </c>
      <c r="J19" s="4">
        <f t="shared" ca="1" si="4"/>
        <v>68356.800000000003</v>
      </c>
      <c r="K19" s="4">
        <f t="shared" ca="1" si="5"/>
        <v>62293.799999999996</v>
      </c>
    </row>
    <row r="20" spans="1:11">
      <c r="A20" t="s">
        <v>17</v>
      </c>
      <c r="B20" s="5">
        <v>346.17570000000001</v>
      </c>
      <c r="C20" s="5">
        <v>352.18819999999999</v>
      </c>
      <c r="D20" s="5">
        <v>337.06630000000001</v>
      </c>
      <c r="E20" s="5">
        <v>310.81479999999999</v>
      </c>
      <c r="F20" s="5">
        <v>296.64749999999998</v>
      </c>
      <c r="G20" s="6">
        <v>64250</v>
      </c>
      <c r="H20" s="4">
        <f t="shared" ca="1" si="2"/>
        <v>61680</v>
      </c>
      <c r="I20" s="4">
        <f t="shared" ca="1" si="3"/>
        <v>56668.5</v>
      </c>
      <c r="J20" s="4">
        <f t="shared" ca="1" si="4"/>
        <v>61063.199999999997</v>
      </c>
      <c r="K20" s="4">
        <f t="shared" ca="1" si="5"/>
        <v>59187.1</v>
      </c>
    </row>
    <row r="21" spans="1:11">
      <c r="A21" t="s">
        <v>18</v>
      </c>
      <c r="B21" s="5">
        <v>576.17139999999995</v>
      </c>
      <c r="C21" s="5">
        <v>573.49260000000004</v>
      </c>
      <c r="D21" s="5">
        <v>536.30759999999998</v>
      </c>
      <c r="E21" s="5">
        <v>491.65599999999995</v>
      </c>
      <c r="F21" s="5">
        <v>464.11689999999993</v>
      </c>
      <c r="G21" s="6">
        <v>65000</v>
      </c>
      <c r="H21" s="4">
        <f t="shared" ca="1" si="2"/>
        <v>70850</v>
      </c>
      <c r="I21" s="4">
        <f t="shared" ca="1" si="3"/>
        <v>59878.000000000007</v>
      </c>
      <c r="J21" s="4">
        <f t="shared" ca="1" si="4"/>
        <v>59904</v>
      </c>
      <c r="K21" s="4">
        <f t="shared" ca="1" si="5"/>
        <v>67210</v>
      </c>
    </row>
    <row r="22" spans="1:11">
      <c r="A22" t="s">
        <v>19</v>
      </c>
      <c r="B22" s="5">
        <v>257.65690000000001</v>
      </c>
      <c r="C22" s="5">
        <v>254.3639</v>
      </c>
      <c r="D22" s="5">
        <v>247.1859</v>
      </c>
      <c r="E22" s="5">
        <v>239.2568</v>
      </c>
      <c r="F22" s="5">
        <v>229.08919999999998</v>
      </c>
      <c r="G22" s="6">
        <v>97250</v>
      </c>
      <c r="H22" s="4">
        <f t="shared" ca="1" si="2"/>
        <v>88497.5</v>
      </c>
      <c r="I22" s="4">
        <f t="shared" ca="1" si="3"/>
        <v>100070.25</v>
      </c>
      <c r="J22" s="4">
        <f t="shared" ca="1" si="4"/>
        <v>81223.199999999997</v>
      </c>
      <c r="K22" s="4">
        <f t="shared" ca="1" si="5"/>
        <v>104213.1</v>
      </c>
    </row>
    <row r="23" spans="1:11">
      <c r="A23" t="s">
        <v>20</v>
      </c>
      <c r="B23" s="5">
        <v>457.54569999999995</v>
      </c>
      <c r="C23" s="5">
        <v>448.39189999999996</v>
      </c>
      <c r="D23" s="5">
        <v>425.77379999999999</v>
      </c>
      <c r="E23" s="5">
        <v>400.2697</v>
      </c>
      <c r="F23" s="5">
        <v>377.65159999999997</v>
      </c>
      <c r="G23" s="6">
        <v>108250</v>
      </c>
      <c r="H23" s="4">
        <f t="shared" ca="1" si="2"/>
        <v>116910.00000000001</v>
      </c>
      <c r="I23" s="4">
        <f t="shared" ca="1" si="3"/>
        <v>113510.95</v>
      </c>
      <c r="J23" s="4">
        <f t="shared" ca="1" si="4"/>
        <v>91449.599999999991</v>
      </c>
      <c r="K23" s="4">
        <f t="shared" ca="1" si="5"/>
        <v>100737.45</v>
      </c>
    </row>
    <row r="24" spans="1:11">
      <c r="A24" t="s">
        <v>21</v>
      </c>
      <c r="B24" s="5">
        <v>437.59530000000001</v>
      </c>
      <c r="C24" s="5">
        <v>431.84920000000005</v>
      </c>
      <c r="D24" s="5">
        <v>420.54199999999997</v>
      </c>
      <c r="E24" s="5">
        <v>405.71609999999998</v>
      </c>
      <c r="F24" s="5">
        <v>391.64499999999998</v>
      </c>
      <c r="G24" s="6">
        <v>160000</v>
      </c>
      <c r="H24" s="4">
        <f t="shared" ca="1" si="2"/>
        <v>137600</v>
      </c>
      <c r="I24" s="4">
        <f t="shared" ca="1" si="3"/>
        <v>152096</v>
      </c>
      <c r="J24" s="4">
        <f t="shared" ca="1" si="4"/>
        <v>145920</v>
      </c>
      <c r="K24" s="4">
        <f t="shared" ca="1" si="5"/>
        <v>144384</v>
      </c>
    </row>
    <row r="25" spans="1:11">
      <c r="A25" t="s">
        <v>22</v>
      </c>
      <c r="B25" s="5">
        <v>553.49779999999998</v>
      </c>
      <c r="C25" s="5">
        <v>544.51049999999998</v>
      </c>
      <c r="D25" s="5">
        <v>503.81050000000005</v>
      </c>
      <c r="E25" s="5">
        <v>482.52069999999998</v>
      </c>
      <c r="F25" s="5">
        <v>469.19699999999995</v>
      </c>
      <c r="G25" s="6">
        <v>65000</v>
      </c>
      <c r="H25" s="4">
        <f t="shared" ca="1" si="2"/>
        <v>73450.000000000015</v>
      </c>
      <c r="I25" s="4">
        <f t="shared" ca="1" si="3"/>
        <v>56056</v>
      </c>
      <c r="J25" s="4">
        <f t="shared" ca="1" si="4"/>
        <v>65520</v>
      </c>
      <c r="K25" s="4">
        <f t="shared" ca="1" si="5"/>
        <v>55601</v>
      </c>
    </row>
    <row r="26" spans="1:11">
      <c r="A26" t="s">
        <v>23</v>
      </c>
      <c r="B26" s="5">
        <v>330.10289999999998</v>
      </c>
      <c r="C26" s="5">
        <v>322.9434</v>
      </c>
      <c r="D26" s="5">
        <v>311.21069999999997</v>
      </c>
      <c r="E26" s="5">
        <v>299.53719999999998</v>
      </c>
      <c r="F26" s="5">
        <v>292.93639999999999</v>
      </c>
      <c r="G26" s="6">
        <v>88250</v>
      </c>
      <c r="H26" s="4">
        <f t="shared" ca="1" si="2"/>
        <v>91780</v>
      </c>
      <c r="I26" s="4">
        <f t="shared" ca="1" si="3"/>
        <v>92538.95</v>
      </c>
      <c r="J26" s="4">
        <f t="shared" ca="1" si="4"/>
        <v>79636.800000000003</v>
      </c>
      <c r="K26" s="4">
        <f t="shared" ca="1" si="5"/>
        <v>73000.399999999994</v>
      </c>
    </row>
    <row r="27" spans="1:11">
      <c r="A27" t="s">
        <v>24</v>
      </c>
      <c r="B27" s="5">
        <v>360.96460000000002</v>
      </c>
      <c r="C27" s="5">
        <v>360.32819999999998</v>
      </c>
      <c r="D27" s="5">
        <v>345.21370000000002</v>
      </c>
      <c r="E27" s="5">
        <v>325.27809999999999</v>
      </c>
      <c r="F27" s="5">
        <v>310.9776</v>
      </c>
      <c r="G27" s="6">
        <v>65750</v>
      </c>
      <c r="H27" s="4">
        <f t="shared" ca="1" si="2"/>
        <v>74955.000000000015</v>
      </c>
      <c r="I27" s="4">
        <f t="shared" ca="1" si="3"/>
        <v>66368.05</v>
      </c>
      <c r="J27" s="4">
        <f t="shared" ca="1" si="4"/>
        <v>55545.599999999999</v>
      </c>
      <c r="K27" s="4">
        <f t="shared" ca="1" si="5"/>
        <v>66131.349999999991</v>
      </c>
    </row>
    <row r="28" spans="1:11">
      <c r="A28" t="s">
        <v>25</v>
      </c>
      <c r="B28" s="5">
        <v>344.06669999999997</v>
      </c>
      <c r="C28" s="5">
        <v>339.20490000000001</v>
      </c>
      <c r="D28" s="5">
        <v>322.69919999999996</v>
      </c>
      <c r="E28" s="5">
        <v>298.7824</v>
      </c>
      <c r="F28" s="5">
        <v>280.58210000000003</v>
      </c>
      <c r="G28" s="6">
        <v>66750</v>
      </c>
      <c r="H28" s="4">
        <f t="shared" ca="1" si="2"/>
        <v>69420</v>
      </c>
      <c r="I28" s="4">
        <f t="shared" ca="1" si="3"/>
        <v>55602.75</v>
      </c>
      <c r="J28" s="4">
        <f t="shared" ca="1" si="4"/>
        <v>73051.200000000012</v>
      </c>
      <c r="K28" s="4">
        <f t="shared" ca="1" si="5"/>
        <v>61490.1</v>
      </c>
    </row>
    <row r="29" spans="1:11">
      <c r="A29" t="s">
        <v>26</v>
      </c>
      <c r="B29" s="5">
        <v>308.89819999999997</v>
      </c>
      <c r="C29" s="5">
        <v>305.58299999999997</v>
      </c>
      <c r="D29" s="5">
        <v>290.3612</v>
      </c>
      <c r="E29" s="5">
        <v>270.46629999999999</v>
      </c>
      <c r="F29" s="5">
        <v>260.73900000000003</v>
      </c>
      <c r="G29" s="6">
        <v>131750</v>
      </c>
      <c r="H29" s="4">
        <f t="shared" ca="1" si="2"/>
        <v>148877.50000000003</v>
      </c>
      <c r="I29" s="4">
        <f t="shared" ca="1" si="3"/>
        <v>118785.8</v>
      </c>
      <c r="J29" s="4">
        <f t="shared" ca="1" si="4"/>
        <v>127744.79999999999</v>
      </c>
      <c r="K29" s="4">
        <f t="shared" ca="1" si="5"/>
        <v>112698.95</v>
      </c>
    </row>
    <row r="30" spans="1:11">
      <c r="A30" t="s">
        <v>27</v>
      </c>
      <c r="B30" s="5">
        <v>298.70099999999996</v>
      </c>
      <c r="C30" s="5">
        <v>294.84929999999997</v>
      </c>
      <c r="D30" s="5">
        <v>284.2414</v>
      </c>
      <c r="E30" s="5">
        <v>267.39159999999998</v>
      </c>
      <c r="F30" s="5">
        <v>256.7319</v>
      </c>
      <c r="G30" s="6">
        <v>74000</v>
      </c>
      <c r="H30" s="4">
        <f t="shared" ca="1" si="2"/>
        <v>68080</v>
      </c>
      <c r="I30" s="4">
        <f t="shared" ca="1" si="3"/>
        <v>62367.199999999997</v>
      </c>
      <c r="J30" s="4">
        <f t="shared" ca="1" si="4"/>
        <v>76012.800000000003</v>
      </c>
      <c r="K30" s="4">
        <f t="shared" ca="1" si="5"/>
        <v>63299.6</v>
      </c>
    </row>
    <row r="31" spans="1:11">
      <c r="A31" t="s">
        <v>28</v>
      </c>
      <c r="B31" s="5">
        <v>478.23239999999998</v>
      </c>
      <c r="C31" s="5">
        <v>467.03249999999997</v>
      </c>
      <c r="D31" s="5">
        <v>423.10980000000001</v>
      </c>
      <c r="E31" s="5">
        <v>393.09540000000004</v>
      </c>
      <c r="F31" s="5">
        <v>374.69900000000001</v>
      </c>
      <c r="G31" s="6">
        <v>109250</v>
      </c>
      <c r="H31" s="4">
        <f t="shared" ca="1" si="2"/>
        <v>102695</v>
      </c>
      <c r="I31" s="4">
        <f t="shared" ca="1" si="3"/>
        <v>92075.9</v>
      </c>
      <c r="J31" s="4">
        <f t="shared" ca="1" si="4"/>
        <v>96489.599999999991</v>
      </c>
      <c r="K31" s="4">
        <f t="shared" ca="1" si="5"/>
        <v>115018.40000000001</v>
      </c>
    </row>
    <row r="32" spans="1:11">
      <c r="A32" t="s">
        <v>29</v>
      </c>
      <c r="B32" s="5">
        <v>319.80950000000001</v>
      </c>
      <c r="C32" s="5">
        <v>313.8229</v>
      </c>
      <c r="D32" s="5">
        <v>305.16489999999999</v>
      </c>
      <c r="E32" s="5">
        <v>296.72520000000003</v>
      </c>
      <c r="F32" s="5">
        <v>286.81289999999996</v>
      </c>
      <c r="G32" s="6">
        <v>117000</v>
      </c>
      <c r="H32" s="4">
        <f t="shared" ca="1" si="2"/>
        <v>121680</v>
      </c>
      <c r="I32" s="4">
        <f t="shared" ca="1" si="3"/>
        <v>108927.00000000001</v>
      </c>
      <c r="J32" s="4">
        <f t="shared" ca="1" si="4"/>
        <v>96595.199999999997</v>
      </c>
      <c r="K32" s="4">
        <f t="shared" ca="1" si="5"/>
        <v>113279.4</v>
      </c>
    </row>
    <row r="33" spans="1:11">
      <c r="A33" t="s">
        <v>30</v>
      </c>
      <c r="B33" s="5">
        <v>516.34609999999998</v>
      </c>
      <c r="C33" s="5">
        <v>512.64609999999993</v>
      </c>
      <c r="D33" s="5">
        <v>499.89959999999996</v>
      </c>
      <c r="E33" s="5">
        <v>483.49009999999998</v>
      </c>
      <c r="F33" s="5">
        <v>471.49099999999999</v>
      </c>
      <c r="G33" s="6">
        <v>124500</v>
      </c>
      <c r="H33" s="4">
        <f t="shared" ca="1" si="2"/>
        <v>120765</v>
      </c>
      <c r="I33" s="4">
        <f t="shared" ca="1" si="3"/>
        <v>126890.4</v>
      </c>
      <c r="J33" s="4">
        <f t="shared" ca="1" si="4"/>
        <v>115934.39999999999</v>
      </c>
      <c r="K33" s="4">
        <f t="shared" ca="1" si="5"/>
        <v>99475.5</v>
      </c>
    </row>
    <row r="34" spans="1:11">
      <c r="A34" t="s">
        <v>31</v>
      </c>
      <c r="B34" s="5">
        <v>345.08789999999999</v>
      </c>
      <c r="C34" s="5">
        <v>338.82380000000001</v>
      </c>
      <c r="D34" s="5">
        <v>322.28109999999998</v>
      </c>
      <c r="E34" s="5">
        <v>303.28159999999997</v>
      </c>
      <c r="F34" s="5">
        <v>293.97979999999995</v>
      </c>
      <c r="G34" s="6">
        <v>88500</v>
      </c>
      <c r="H34" s="4">
        <f t="shared" ca="1" si="2"/>
        <v>100890.00000000001</v>
      </c>
      <c r="I34" s="4">
        <f t="shared" ca="1" si="3"/>
        <v>82393.5</v>
      </c>
      <c r="J34" s="4">
        <f t="shared" ca="1" si="4"/>
        <v>91756.800000000003</v>
      </c>
      <c r="K34" s="4">
        <f t="shared" ca="1" si="5"/>
        <v>82358.099999999991</v>
      </c>
    </row>
    <row r="35" spans="1:11">
      <c r="A35" t="s">
        <v>32</v>
      </c>
      <c r="B35" s="5">
        <v>534.76099999999997</v>
      </c>
      <c r="C35" s="5">
        <v>527.39430000000004</v>
      </c>
      <c r="D35" s="5">
        <v>499.685</v>
      </c>
      <c r="E35" s="5">
        <v>482.16550000000001</v>
      </c>
      <c r="F35" s="5">
        <v>460.76839999999999</v>
      </c>
      <c r="G35" s="6">
        <v>132750</v>
      </c>
      <c r="H35" s="4">
        <f t="shared" ca="1" si="2"/>
        <v>130095</v>
      </c>
      <c r="I35" s="4">
        <f t="shared" ca="1" si="3"/>
        <v>118386.45</v>
      </c>
      <c r="J35" s="4">
        <f t="shared" ca="1" si="4"/>
        <v>121068.00000000001</v>
      </c>
      <c r="K35" s="4">
        <f t="shared" ca="1" si="5"/>
        <v>127280.7</v>
      </c>
    </row>
    <row r="36" spans="1:11">
      <c r="A36" t="s">
        <v>33</v>
      </c>
      <c r="B36" s="5">
        <v>274.42900000000003</v>
      </c>
      <c r="C36" s="5">
        <v>269.02330000000001</v>
      </c>
      <c r="D36" s="5">
        <v>256.4581</v>
      </c>
      <c r="E36" s="5">
        <v>246.55689999999998</v>
      </c>
      <c r="F36" s="5">
        <v>236.43369999999999</v>
      </c>
      <c r="G36" s="6">
        <v>94500</v>
      </c>
      <c r="H36" s="4">
        <f t="shared" ca="1" si="2"/>
        <v>96390</v>
      </c>
      <c r="I36" s="4">
        <f t="shared" ca="1" si="3"/>
        <v>106501.50000000001</v>
      </c>
      <c r="J36" s="4">
        <f t="shared" ca="1" si="4"/>
        <v>96163.199999999997</v>
      </c>
      <c r="K36" s="4">
        <f t="shared" ca="1" si="5"/>
        <v>84388.5</v>
      </c>
    </row>
    <row r="37" spans="1:11">
      <c r="A37" t="s">
        <v>34</v>
      </c>
      <c r="B37" s="5">
        <v>260.38010000000003</v>
      </c>
      <c r="C37" s="5">
        <v>253.85330000000002</v>
      </c>
      <c r="D37" s="5">
        <v>245.05469999999997</v>
      </c>
      <c r="E37" s="5">
        <v>236.47809999999998</v>
      </c>
      <c r="F37" s="5">
        <v>235.77879999999999</v>
      </c>
      <c r="G37" s="6">
        <v>77000</v>
      </c>
      <c r="H37" s="4">
        <f t="shared" ca="1" si="2"/>
        <v>67760</v>
      </c>
      <c r="I37" s="4">
        <f t="shared" ca="1" si="3"/>
        <v>74705.399999999994</v>
      </c>
      <c r="J37" s="4">
        <f t="shared" ca="1" si="4"/>
        <v>73180.800000000003</v>
      </c>
      <c r="K37" s="4">
        <f t="shared" ca="1" si="5"/>
        <v>73103.8</v>
      </c>
    </row>
    <row r="38" spans="1:11">
      <c r="A38" t="s">
        <v>35</v>
      </c>
      <c r="B38" s="5">
        <v>297.00639999999999</v>
      </c>
      <c r="C38" s="5">
        <v>296.8177</v>
      </c>
      <c r="D38" s="5">
        <v>290.26869999999997</v>
      </c>
      <c r="E38" s="5">
        <v>274.95440000000002</v>
      </c>
      <c r="F38" s="5">
        <v>264.35390000000001</v>
      </c>
      <c r="G38" s="6">
        <v>62250</v>
      </c>
      <c r="H38" s="4">
        <f t="shared" ca="1" si="2"/>
        <v>62872.5</v>
      </c>
      <c r="I38" s="4">
        <f t="shared" ca="1" si="3"/>
        <v>65885.399999999994</v>
      </c>
      <c r="J38" s="4">
        <f t="shared" ca="1" si="4"/>
        <v>52588.799999999996</v>
      </c>
      <c r="K38" s="4">
        <f t="shared" ca="1" si="5"/>
        <v>58515</v>
      </c>
    </row>
    <row r="39" spans="1:11">
      <c r="A39" t="s">
        <v>36</v>
      </c>
      <c r="B39" s="5">
        <v>336.31150000000002</v>
      </c>
      <c r="C39" s="5">
        <v>339.67109999999997</v>
      </c>
      <c r="D39" s="5">
        <v>332.43759999999997</v>
      </c>
      <c r="E39" s="5">
        <v>316.26859999999999</v>
      </c>
      <c r="F39" s="5">
        <v>305.77909999999997</v>
      </c>
      <c r="G39" s="6">
        <v>64000</v>
      </c>
      <c r="H39" s="4">
        <f t="shared" ca="1" si="2"/>
        <v>68480</v>
      </c>
      <c r="I39" s="4">
        <f t="shared" ca="1" si="3"/>
        <v>59584.000000000007</v>
      </c>
      <c r="J39" s="4">
        <f t="shared" ca="1" si="4"/>
        <v>64512</v>
      </c>
      <c r="K39" s="4">
        <f t="shared" ca="1" si="5"/>
        <v>52339.199999999997</v>
      </c>
    </row>
    <row r="40" spans="1:11">
      <c r="A40" t="s">
        <v>37</v>
      </c>
      <c r="B40" s="5">
        <v>366.3</v>
      </c>
      <c r="C40" s="5">
        <v>366.411</v>
      </c>
      <c r="D40" s="5">
        <v>356.0917</v>
      </c>
      <c r="E40" s="5">
        <v>328.94110000000001</v>
      </c>
      <c r="F40" s="5">
        <v>307.76599999999996</v>
      </c>
      <c r="G40" s="6">
        <v>127500</v>
      </c>
      <c r="H40" s="4">
        <f t="shared" ca="1" si="2"/>
        <v>145350.00000000003</v>
      </c>
      <c r="I40" s="4">
        <f t="shared" ca="1" si="3"/>
        <v>131197.5</v>
      </c>
      <c r="J40" s="4">
        <f t="shared" ca="1" si="4"/>
        <v>119952</v>
      </c>
      <c r="K40" s="4">
        <f t="shared" ca="1" si="5"/>
        <v>109063.5</v>
      </c>
    </row>
    <row r="41" spans="1:11">
      <c r="A41" t="s">
        <v>38</v>
      </c>
      <c r="B41" s="5">
        <v>367.16210000000001</v>
      </c>
      <c r="C41" s="5">
        <v>368.7568</v>
      </c>
      <c r="D41" s="5">
        <v>357.50139999999999</v>
      </c>
      <c r="E41" s="5">
        <v>338.90520000000004</v>
      </c>
      <c r="F41" s="5">
        <v>326.0181</v>
      </c>
      <c r="G41" s="6">
        <v>75000</v>
      </c>
      <c r="H41" s="4">
        <f t="shared" ca="1" si="2"/>
        <v>75750</v>
      </c>
      <c r="I41" s="4">
        <f t="shared" ca="1" si="3"/>
        <v>72030</v>
      </c>
      <c r="J41" s="4">
        <f t="shared" ca="1" si="4"/>
        <v>71280</v>
      </c>
      <c r="K41" s="4">
        <f t="shared" ca="1" si="5"/>
        <v>63450</v>
      </c>
    </row>
    <row r="42" spans="1:11">
      <c r="A42" t="s">
        <v>39</v>
      </c>
      <c r="B42" s="5">
        <v>511.57680000000005</v>
      </c>
      <c r="C42" s="5">
        <v>499.06709999999998</v>
      </c>
      <c r="D42" s="5">
        <v>481.23680000000002</v>
      </c>
      <c r="E42" s="5">
        <v>455.43300000000005</v>
      </c>
      <c r="F42" s="5">
        <v>433.26260000000002</v>
      </c>
      <c r="G42" s="6">
        <v>117750</v>
      </c>
      <c r="H42" s="4">
        <f t="shared" ca="1" si="2"/>
        <v>109507.5</v>
      </c>
      <c r="I42" s="4">
        <f t="shared" ca="1" si="3"/>
        <v>123472.65000000001</v>
      </c>
      <c r="J42" s="4">
        <f t="shared" ca="1" si="4"/>
        <v>103996.8</v>
      </c>
      <c r="K42" s="4">
        <f t="shared" ca="1" si="5"/>
        <v>126180.90000000002</v>
      </c>
    </row>
    <row r="43" spans="1:11">
      <c r="A43" t="s">
        <v>40</v>
      </c>
      <c r="B43" s="5">
        <v>412.51300000000003</v>
      </c>
      <c r="C43" s="5">
        <v>406.47089999999997</v>
      </c>
      <c r="D43" s="5">
        <v>379.33140000000003</v>
      </c>
      <c r="E43" s="5">
        <v>344.38119999999998</v>
      </c>
      <c r="F43" s="5">
        <v>322.11090000000002</v>
      </c>
      <c r="G43" s="6">
        <v>95250</v>
      </c>
      <c r="H43" s="4">
        <f t="shared" ca="1" si="2"/>
        <v>104775.00000000001</v>
      </c>
      <c r="I43" s="4">
        <f t="shared" ca="1" si="3"/>
        <v>88677.75</v>
      </c>
      <c r="J43" s="4">
        <f t="shared" ca="1" si="4"/>
        <v>92354.4</v>
      </c>
      <c r="K43" s="4">
        <f t="shared" ca="1" si="5"/>
        <v>90430.349999999991</v>
      </c>
    </row>
    <row r="44" spans="1:11">
      <c r="A44" t="s">
        <v>41</v>
      </c>
      <c r="B44" s="5">
        <v>275.77210000000002</v>
      </c>
      <c r="C44" s="5">
        <v>267.05119999999999</v>
      </c>
      <c r="D44" s="5">
        <v>257.55330000000004</v>
      </c>
      <c r="E44" s="5">
        <v>241.35099999999997</v>
      </c>
      <c r="F44" s="5">
        <v>231.07239999999999</v>
      </c>
      <c r="G44" s="6">
        <v>83000</v>
      </c>
      <c r="H44" s="4">
        <f t="shared" ca="1" si="2"/>
        <v>83000</v>
      </c>
      <c r="I44" s="4">
        <f t="shared" ca="1" si="3"/>
        <v>77273</v>
      </c>
      <c r="J44" s="4">
        <f t="shared" ca="1" si="4"/>
        <v>82867.199999999997</v>
      </c>
      <c r="K44" s="4">
        <f t="shared" ca="1" si="5"/>
        <v>70218</v>
      </c>
    </row>
    <row r="45" spans="1:11">
      <c r="A45" t="s">
        <v>42</v>
      </c>
      <c r="B45" s="5">
        <v>319.45429999999999</v>
      </c>
      <c r="C45" s="5">
        <v>317.53399999999999</v>
      </c>
      <c r="D45" s="5">
        <v>304.61359999999996</v>
      </c>
      <c r="E45" s="5">
        <v>288.15600000000001</v>
      </c>
      <c r="F45" s="5">
        <v>278.88010000000003</v>
      </c>
      <c r="G45" s="6">
        <v>96250</v>
      </c>
      <c r="H45" s="4">
        <f t="shared" ca="1" si="2"/>
        <v>101062.5</v>
      </c>
      <c r="I45" s="4">
        <f t="shared" ca="1" si="3"/>
        <v>89608.75</v>
      </c>
      <c r="J45" s="4">
        <f t="shared" ca="1" si="4"/>
        <v>80388</v>
      </c>
      <c r="K45" s="4">
        <f t="shared" ca="1" si="5"/>
        <v>77808.5</v>
      </c>
    </row>
    <row r="46" spans="1:11">
      <c r="A46" t="s">
        <v>43</v>
      </c>
      <c r="B46" s="5">
        <v>423.22449999999998</v>
      </c>
      <c r="C46" s="5">
        <v>426.33249999999998</v>
      </c>
      <c r="D46" s="5">
        <v>405.82339999999999</v>
      </c>
      <c r="E46" s="5">
        <v>373.29669999999999</v>
      </c>
      <c r="F46" s="5">
        <v>345.66140000000001</v>
      </c>
      <c r="G46" s="6">
        <v>90500</v>
      </c>
      <c r="H46" s="4">
        <f t="shared" ca="1" si="2"/>
        <v>99550.000000000015</v>
      </c>
      <c r="I46" s="4">
        <f t="shared" ca="1" si="3"/>
        <v>85142.399999999994</v>
      </c>
      <c r="J46" s="4">
        <f t="shared" ca="1" si="4"/>
        <v>85142.399999999994</v>
      </c>
      <c r="K46" s="4">
        <f t="shared" ca="1" si="5"/>
        <v>92726.299999999988</v>
      </c>
    </row>
    <row r="47" spans="1:11">
      <c r="A47" t="s">
        <v>44</v>
      </c>
      <c r="B47" s="5">
        <v>353.03179999999998</v>
      </c>
      <c r="C47" s="5">
        <v>348.24029999999999</v>
      </c>
      <c r="D47" s="5">
        <v>329.69960000000003</v>
      </c>
      <c r="E47" s="5">
        <v>306.87430000000001</v>
      </c>
      <c r="F47" s="5">
        <v>293.11400000000003</v>
      </c>
      <c r="G47" s="6">
        <v>136250</v>
      </c>
      <c r="H47" s="4">
        <f t="shared" ca="1" si="2"/>
        <v>128075.00000000001</v>
      </c>
      <c r="I47" s="4">
        <f t="shared" ca="1" si="3"/>
        <v>125513.50000000001</v>
      </c>
      <c r="J47" s="4">
        <f t="shared" ca="1" si="4"/>
        <v>129492</v>
      </c>
      <c r="K47" s="4">
        <f t="shared" ca="1" si="5"/>
        <v>108863.75</v>
      </c>
    </row>
    <row r="48" spans="1:11">
      <c r="A48" t="s">
        <v>45</v>
      </c>
      <c r="B48" s="5">
        <v>290.58690000000001</v>
      </c>
      <c r="C48" s="5">
        <v>287.83409999999998</v>
      </c>
      <c r="D48" s="5">
        <v>282.13979999999998</v>
      </c>
      <c r="E48" s="5">
        <v>271.1952</v>
      </c>
      <c r="F48" s="5">
        <v>259.17020000000002</v>
      </c>
      <c r="G48" s="6">
        <v>97500</v>
      </c>
      <c r="H48" s="4">
        <f t="shared" ca="1" si="2"/>
        <v>97500</v>
      </c>
      <c r="I48" s="4">
        <f t="shared" ca="1" si="3"/>
        <v>92683.5</v>
      </c>
      <c r="J48" s="4">
        <f t="shared" ca="1" si="4"/>
        <v>79560</v>
      </c>
      <c r="K48" s="4">
        <f t="shared" ca="1" si="5"/>
        <v>87067.5</v>
      </c>
    </row>
    <row r="49" spans="1:11">
      <c r="A49" t="s">
        <v>46</v>
      </c>
      <c r="B49" s="5">
        <v>318.63659999999999</v>
      </c>
      <c r="C49" s="5">
        <v>316.6275</v>
      </c>
      <c r="D49" s="5">
        <v>303.92539999999997</v>
      </c>
      <c r="E49" s="5">
        <v>290.66829999999999</v>
      </c>
      <c r="F49" s="5">
        <v>279.89019999999999</v>
      </c>
      <c r="G49" s="6">
        <v>111250</v>
      </c>
      <c r="H49" s="4">
        <f t="shared" ca="1" si="2"/>
        <v>101237.5</v>
      </c>
      <c r="I49" s="4">
        <f t="shared" ca="1" si="3"/>
        <v>95942</v>
      </c>
      <c r="J49" s="4">
        <f t="shared" ca="1" si="4"/>
        <v>116412.00000000001</v>
      </c>
      <c r="K49" s="4">
        <f t="shared" ca="1" si="5"/>
        <v>95163.25</v>
      </c>
    </row>
    <row r="50" spans="1:11">
      <c r="A50" t="s">
        <v>47</v>
      </c>
      <c r="B50" s="5">
        <v>394.73079999999999</v>
      </c>
      <c r="C50" s="5">
        <v>383.16829999999999</v>
      </c>
      <c r="D50" s="5">
        <v>368.10559999999998</v>
      </c>
      <c r="E50" s="5">
        <v>346.0795</v>
      </c>
      <c r="F50" s="5">
        <v>329.36660000000001</v>
      </c>
      <c r="G50" s="6">
        <v>155250</v>
      </c>
      <c r="H50" s="4">
        <f t="shared" ca="1" si="2"/>
        <v>176985.00000000003</v>
      </c>
      <c r="I50" s="4">
        <f t="shared" ca="1" si="3"/>
        <v>164316.6</v>
      </c>
      <c r="J50" s="4">
        <f t="shared" ca="1" si="4"/>
        <v>149040</v>
      </c>
      <c r="K50" s="4">
        <f t="shared" ca="1" si="5"/>
        <v>126963.45</v>
      </c>
    </row>
    <row r="51" spans="1:11">
      <c r="A51" t="s">
        <v>48</v>
      </c>
      <c r="B51" s="5">
        <v>350.03109999999998</v>
      </c>
      <c r="C51" s="5">
        <v>347.34859999999998</v>
      </c>
      <c r="D51" s="5">
        <v>338.23919999999998</v>
      </c>
      <c r="E51" s="5">
        <v>332.23779999999999</v>
      </c>
      <c r="F51" s="5">
        <v>326.83580000000001</v>
      </c>
      <c r="G51" s="6">
        <v>74250</v>
      </c>
      <c r="H51" s="4">
        <f t="shared" ca="1" si="2"/>
        <v>69052.5</v>
      </c>
      <c r="I51" s="4">
        <f t="shared" ca="1" si="3"/>
        <v>72765</v>
      </c>
      <c r="J51" s="4">
        <f t="shared" ca="1" si="4"/>
        <v>69141.599999999991</v>
      </c>
      <c r="K51" s="4">
        <f t="shared" ca="1" si="5"/>
        <v>73982.7</v>
      </c>
    </row>
    <row r="52" spans="1:11">
      <c r="A52" t="s">
        <v>49</v>
      </c>
      <c r="B52" s="5">
        <v>283.94540000000001</v>
      </c>
      <c r="C52" s="5">
        <v>279.79400000000004</v>
      </c>
      <c r="D52" s="5">
        <v>270.91399999999999</v>
      </c>
      <c r="E52" s="5">
        <v>259.54390000000001</v>
      </c>
      <c r="F52" s="5">
        <v>248.26259999999999</v>
      </c>
      <c r="G52" s="6">
        <v>76750</v>
      </c>
      <c r="H52" s="4">
        <f t="shared" ca="1" si="2"/>
        <v>81355</v>
      </c>
      <c r="I52" s="4">
        <f t="shared" ca="1" si="3"/>
        <v>84992.950000000012</v>
      </c>
      <c r="J52" s="4">
        <f t="shared" ca="1" si="4"/>
        <v>62628</v>
      </c>
      <c r="K52" s="4">
        <f t="shared" ca="1" si="5"/>
        <v>75030.8</v>
      </c>
    </row>
    <row r="53" spans="1:11">
      <c r="A53" t="s">
        <v>50</v>
      </c>
      <c r="B53" s="5">
        <v>287.20139999999998</v>
      </c>
      <c r="C53" s="5">
        <v>283.3571</v>
      </c>
      <c r="D53" s="5">
        <v>275.46499999999997</v>
      </c>
      <c r="E53" s="5">
        <v>264.24289999999996</v>
      </c>
      <c r="F53" s="5">
        <v>256.05849999999998</v>
      </c>
      <c r="G53" s="6">
        <v>80750</v>
      </c>
      <c r="H53" s="4">
        <f t="shared" ca="1" si="2"/>
        <v>75097.5</v>
      </c>
      <c r="I53" s="4">
        <f t="shared" ca="1" si="3"/>
        <v>79926.350000000006</v>
      </c>
      <c r="J53" s="4">
        <f t="shared" ca="1" si="4"/>
        <v>68992.800000000003</v>
      </c>
      <c r="K53" s="4">
        <f t="shared" ca="1" si="5"/>
        <v>77423.099999999991</v>
      </c>
    </row>
    <row r="54" spans="1:11">
      <c r="A54" t="s">
        <v>51</v>
      </c>
      <c r="B54" s="5">
        <v>396.07389999999998</v>
      </c>
      <c r="C54" s="5">
        <v>391.98170000000005</v>
      </c>
      <c r="D54" s="5">
        <v>373.1524</v>
      </c>
      <c r="E54" s="5">
        <v>349.6574</v>
      </c>
      <c r="F54" s="5">
        <v>331.76419999999996</v>
      </c>
      <c r="G54" s="6">
        <v>102550</v>
      </c>
      <c r="H54" s="4">
        <f t="shared" ca="1" si="2"/>
        <v>103575.5</v>
      </c>
      <c r="I54" s="4">
        <f t="shared" ca="1" si="3"/>
        <v>87434.13</v>
      </c>
      <c r="J54" s="4">
        <f t="shared" ca="1" si="4"/>
        <v>92541.119999999995</v>
      </c>
      <c r="K54" s="4">
        <f t="shared" ca="1" si="5"/>
        <v>85793.33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B868-6F10-491A-98B9-42984C6226A5}">
  <dimension ref="A1:C46"/>
  <sheetViews>
    <sheetView workbookViewId="0"/>
  </sheetViews>
  <sheetFormatPr defaultRowHeight="14.5"/>
  <cols>
    <col min="1" max="1" width="19" customWidth="1"/>
    <col min="2" max="2" width="10.81640625" customWidth="1"/>
  </cols>
  <sheetData>
    <row r="1" spans="1:3">
      <c r="A1" s="11" t="s">
        <v>55</v>
      </c>
      <c r="B1" s="11" t="s">
        <v>56</v>
      </c>
      <c r="C1" s="11" t="s">
        <v>57</v>
      </c>
    </row>
    <row r="2" spans="1:3">
      <c r="A2" s="7" t="s">
        <v>63</v>
      </c>
      <c r="B2" s="13">
        <v>1442489</v>
      </c>
      <c r="C2" s="15">
        <v>8.2451915162534098E-2</v>
      </c>
    </row>
    <row r="3" spans="1:3">
      <c r="A3" s="8" t="s">
        <v>64</v>
      </c>
      <c r="B3" s="13">
        <v>1342704</v>
      </c>
      <c r="C3" s="15">
        <v>7.6748256864624401E-2</v>
      </c>
    </row>
    <row r="4" spans="1:3">
      <c r="A4" s="9" t="s">
        <v>65</v>
      </c>
      <c r="B4" s="13">
        <v>1256416</v>
      </c>
      <c r="C4" s="15">
        <v>7.1816080012291561E-2</v>
      </c>
    </row>
    <row r="5" spans="1:3">
      <c r="A5" s="7" t="s">
        <v>66</v>
      </c>
      <c r="B5" s="13">
        <v>1168381</v>
      </c>
      <c r="C5" s="15">
        <v>6.6784045555644961E-2</v>
      </c>
    </row>
    <row r="6" spans="1:3">
      <c r="A6" s="8" t="s">
        <v>67</v>
      </c>
      <c r="B6" s="13">
        <v>925296</v>
      </c>
      <c r="C6" s="15">
        <v>5.2889434368117987E-2</v>
      </c>
    </row>
    <row r="7" spans="1:3">
      <c r="A7" s="8" t="s">
        <v>68</v>
      </c>
      <c r="B7" s="13">
        <v>979035</v>
      </c>
      <c r="C7" s="15">
        <v>5.5961127440938244E-2</v>
      </c>
    </row>
    <row r="8" spans="1:3">
      <c r="A8" s="9" t="s">
        <v>69</v>
      </c>
      <c r="B8" s="13">
        <v>920864</v>
      </c>
      <c r="C8" s="15">
        <v>5.2636103571141131E-2</v>
      </c>
    </row>
    <row r="9" spans="1:3">
      <c r="A9" s="7" t="s">
        <v>70</v>
      </c>
      <c r="B9" s="13">
        <v>991935.74393849797</v>
      </c>
      <c r="C9" s="15">
        <v>5.669852720256597E-2</v>
      </c>
    </row>
    <row r="10" spans="1:3">
      <c r="A10" s="8" t="s">
        <v>71</v>
      </c>
      <c r="B10" s="13">
        <v>901669.88350088708</v>
      </c>
      <c r="C10" s="15">
        <v>5.1538977932606173E-2</v>
      </c>
    </row>
    <row r="11" spans="1:3">
      <c r="A11" s="8" t="s">
        <v>72</v>
      </c>
      <c r="B11" s="13">
        <v>944164.19515079842</v>
      </c>
      <c r="C11" s="15">
        <v>5.3967930513214253E-2</v>
      </c>
    </row>
    <row r="12" spans="1:3">
      <c r="A12" s="9" t="s">
        <v>73</v>
      </c>
      <c r="B12" s="13">
        <v>790424.17740981665</v>
      </c>
      <c r="C12" s="15">
        <v>4.5180231681635007E-2</v>
      </c>
    </row>
    <row r="13" spans="1:3">
      <c r="A13" s="7" t="s">
        <v>74</v>
      </c>
      <c r="B13" s="13">
        <v>805395.44137507677</v>
      </c>
      <c r="C13" s="15">
        <v>4.6035981282733895E-2</v>
      </c>
    </row>
    <row r="14" spans="1:3">
      <c r="A14" s="8" t="s">
        <v>75</v>
      </c>
      <c r="B14" s="13">
        <v>619357.48434622469</v>
      </c>
      <c r="C14" s="15">
        <v>3.5402149170354474E-2</v>
      </c>
    </row>
    <row r="15" spans="1:3">
      <c r="A15" s="8" t="s">
        <v>76</v>
      </c>
      <c r="B15" s="13">
        <v>577581.52117863717</v>
      </c>
      <c r="C15" s="15">
        <v>3.3014257012475227E-2</v>
      </c>
    </row>
    <row r="16" spans="1:3">
      <c r="A16" s="9" t="s">
        <v>77</v>
      </c>
      <c r="B16" s="13">
        <v>468164.55310006137</v>
      </c>
      <c r="C16" s="15">
        <v>2.6760040467769215E-2</v>
      </c>
    </row>
    <row r="17" spans="1:3">
      <c r="A17" s="7" t="s">
        <v>78</v>
      </c>
      <c r="B17" s="13">
        <v>417563.94248243561</v>
      </c>
      <c r="C17" s="15">
        <v>2.3867736087065515E-2</v>
      </c>
    </row>
    <row r="18" spans="1:3">
      <c r="A18" s="8" t="s">
        <v>79</v>
      </c>
      <c r="B18" s="13">
        <v>345195.06351288059</v>
      </c>
      <c r="C18" s="15">
        <v>1.9731168897155957E-2</v>
      </c>
    </row>
    <row r="19" spans="1:3">
      <c r="A19" s="8" t="s">
        <v>80</v>
      </c>
      <c r="B19" s="13">
        <v>310738.72665105388</v>
      </c>
      <c r="C19" s="15">
        <v>1.7761662742347823E-2</v>
      </c>
    </row>
    <row r="20" spans="1:3">
      <c r="A20" s="9" t="s">
        <v>81</v>
      </c>
      <c r="B20" s="13">
        <v>251937.26735362998</v>
      </c>
      <c r="C20" s="15">
        <v>1.4400602149563823E-2</v>
      </c>
    </row>
    <row r="21" spans="1:3">
      <c r="A21" s="7" t="s">
        <v>82</v>
      </c>
      <c r="B21" s="13">
        <v>247266.4</v>
      </c>
      <c r="C21" s="15">
        <v>1.4133617819855279E-2</v>
      </c>
    </row>
    <row r="22" spans="1:3">
      <c r="A22" s="8" t="s">
        <v>83</v>
      </c>
      <c r="B22" s="13">
        <v>194763.97200000001</v>
      </c>
      <c r="C22" s="15">
        <v>1.1132606554408503E-2</v>
      </c>
    </row>
    <row r="23" spans="1:3">
      <c r="A23" s="8" t="s">
        <v>84</v>
      </c>
      <c r="B23" s="13">
        <v>177939.11816000001</v>
      </c>
      <c r="C23" s="15">
        <v>1.0170906727624579E-2</v>
      </c>
    </row>
    <row r="24" spans="1:3">
      <c r="A24" s="9" t="s">
        <v>85</v>
      </c>
      <c r="B24" s="13">
        <v>137648.9921648</v>
      </c>
      <c r="C24" s="15">
        <v>7.8679442437206877E-3</v>
      </c>
    </row>
    <row r="25" spans="1:3">
      <c r="A25" s="7" t="s">
        <v>86</v>
      </c>
      <c r="B25" s="13">
        <v>134080.553888544</v>
      </c>
      <c r="C25" s="15">
        <v>7.6639741822390403E-3</v>
      </c>
    </row>
    <row r="26" spans="1:3">
      <c r="A26" s="8" t="s">
        <v>87</v>
      </c>
      <c r="B26" s="13">
        <v>113237.09203306431</v>
      </c>
      <c r="C26" s="15">
        <v>6.4725728276349313E-3</v>
      </c>
    </row>
    <row r="27" spans="1:3">
      <c r="A27" s="8" t="s">
        <v>88</v>
      </c>
      <c r="B27" s="13">
        <v>94291.511785790179</v>
      </c>
      <c r="C27" s="15">
        <v>5.3896533909853425E-3</v>
      </c>
    </row>
    <row r="28" spans="1:3">
      <c r="A28" s="9" t="s">
        <v>89</v>
      </c>
      <c r="B28" s="13">
        <v>87413.219192916324</v>
      </c>
      <c r="C28" s="15">
        <v>4.9964937916187465E-3</v>
      </c>
    </row>
    <row r="29" spans="1:3">
      <c r="A29" s="7" t="s">
        <v>90</v>
      </c>
      <c r="B29" s="13">
        <v>77261.470970474737</v>
      </c>
      <c r="C29" s="15">
        <v>4.4162251842406932E-3</v>
      </c>
    </row>
    <row r="30" spans="1:3">
      <c r="A30" s="8" t="s">
        <v>91</v>
      </c>
      <c r="B30" s="13">
        <v>62461.087356970296</v>
      </c>
      <c r="C30" s="15">
        <v>3.5702430144815981E-3</v>
      </c>
    </row>
    <row r="31" spans="1:3">
      <c r="A31" s="8" t="s">
        <v>92</v>
      </c>
      <c r="B31" s="13">
        <v>67839.448138436826</v>
      </c>
      <c r="C31" s="15">
        <v>3.8776672976941419E-3</v>
      </c>
    </row>
    <row r="32" spans="1:3">
      <c r="A32" s="9" t="s">
        <v>93</v>
      </c>
      <c r="B32" s="13">
        <v>50165.709547980732</v>
      </c>
      <c r="C32" s="15">
        <v>2.8674456635152394E-3</v>
      </c>
    </row>
    <row r="33" spans="1:3">
      <c r="A33" s="7" t="s">
        <v>94</v>
      </c>
      <c r="B33" s="13">
        <v>54042.193447424972</v>
      </c>
      <c r="C33" s="15">
        <v>3.0890234513568835E-3</v>
      </c>
    </row>
    <row r="34" spans="1:3">
      <c r="A34" s="8" t="s">
        <v>95</v>
      </c>
      <c r="B34" s="13">
        <v>37176.910888991479</v>
      </c>
      <c r="C34" s="15">
        <v>2.1250127402179255E-3</v>
      </c>
    </row>
    <row r="35" spans="1:3">
      <c r="A35" s="8" t="s">
        <v>96</v>
      </c>
      <c r="B35" s="13">
        <v>42877.190493413349</v>
      </c>
      <c r="C35" s="15">
        <v>2.4508377346175469E-3</v>
      </c>
    </row>
    <row r="36" spans="1:3">
      <c r="A36" s="9" t="s">
        <v>97</v>
      </c>
      <c r="B36" s="13">
        <v>33898.388584862412</v>
      </c>
      <c r="C36" s="15">
        <v>1.9376141237442295E-3</v>
      </c>
    </row>
    <row r="37" spans="1:3">
      <c r="A37" s="7" t="s">
        <v>98</v>
      </c>
      <c r="B37" s="13">
        <v>32956.663096192686</v>
      </c>
      <c r="C37" s="15">
        <v>1.8837855884152306E-3</v>
      </c>
    </row>
    <row r="38" spans="1:3">
      <c r="A38" s="8" t="s">
        <v>99</v>
      </c>
      <c r="B38" s="13">
        <v>25130.797215030292</v>
      </c>
      <c r="C38" s="15">
        <v>1.4364631965585357E-3</v>
      </c>
    </row>
    <row r="39" spans="1:3">
      <c r="A39" s="8" t="s">
        <v>100</v>
      </c>
      <c r="B39" s="13">
        <v>27669.061827723628</v>
      </c>
      <c r="C39" s="15">
        <v>1.5815490713942215E-3</v>
      </c>
    </row>
    <row r="40" spans="1:3">
      <c r="A40" s="9" t="s">
        <v>101</v>
      </c>
      <c r="B40" s="13">
        <v>26088.10822562443</v>
      </c>
      <c r="C40" s="15">
        <v>1.4911825921516168E-3</v>
      </c>
    </row>
    <row r="41" spans="1:3">
      <c r="A41" s="7" t="s">
        <v>102</v>
      </c>
      <c r="B41" s="13">
        <v>150752.34652804813</v>
      </c>
      <c r="C41" s="15">
        <v>8.6169251110293152E-3</v>
      </c>
    </row>
    <row r="42" spans="1:3">
      <c r="A42" s="8" t="s">
        <v>103</v>
      </c>
      <c r="B42" s="13">
        <v>60608.283648672194</v>
      </c>
      <c r="C42" s="15">
        <v>3.4643377256583048E-3</v>
      </c>
    </row>
    <row r="43" spans="1:3">
      <c r="A43" s="8" t="s">
        <v>104</v>
      </c>
      <c r="B43" s="13">
        <v>35971.357368450459</v>
      </c>
      <c r="C43" s="15">
        <v>2.0561039328720518E-3</v>
      </c>
    </row>
    <row r="44" spans="1:3">
      <c r="A44" s="9" t="s">
        <v>105</v>
      </c>
      <c r="B44" s="13">
        <v>18131.113147191234</v>
      </c>
      <c r="C44" s="15">
        <v>1.0363649241100059E-3</v>
      </c>
    </row>
    <row r="45" spans="1:3">
      <c r="A45" s="10" t="s">
        <v>106</v>
      </c>
      <c r="B45" s="13">
        <v>45928.010289397316</v>
      </c>
      <c r="C45" s="15">
        <v>2.6252209950754428E-3</v>
      </c>
    </row>
    <row r="46" spans="1:3">
      <c r="A46" s="8" t="s">
        <v>107</v>
      </c>
      <c r="B46" s="13">
        <v>17494912.000000004</v>
      </c>
      <c r="C46" s="15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F584-1E7C-4929-B5D4-0C1AB857CCF7}">
  <dimension ref="A1:Z87"/>
  <sheetViews>
    <sheetView workbookViewId="0">
      <selection activeCell="O11" sqref="O11"/>
    </sheetView>
  </sheetViews>
  <sheetFormatPr defaultRowHeight="14.5"/>
  <cols>
    <col min="1" max="1" width="20.26953125" customWidth="1"/>
    <col min="2" max="2" width="10.26953125" customWidth="1"/>
    <col min="3" max="3" width="10.1796875" customWidth="1"/>
    <col min="4" max="4" width="10.54296875" customWidth="1"/>
    <col min="5" max="5" width="10.81640625" customWidth="1"/>
    <col min="6" max="6" width="10.54296875" customWidth="1"/>
    <col min="7" max="7" width="13.1796875" customWidth="1"/>
    <col min="8" max="11" width="11.54296875" bestFit="1" customWidth="1"/>
  </cols>
  <sheetData>
    <row r="1" spans="1:26" ht="58">
      <c r="B1" s="2" t="s">
        <v>161</v>
      </c>
      <c r="C1" s="2" t="s">
        <v>161</v>
      </c>
      <c r="D1" s="2" t="s">
        <v>161</v>
      </c>
      <c r="E1" s="2" t="s">
        <v>161</v>
      </c>
      <c r="F1" s="2" t="s">
        <v>161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  <c r="L1" s="2" t="s">
        <v>162</v>
      </c>
      <c r="M1" s="2" t="s">
        <v>162</v>
      </c>
      <c r="N1" s="2" t="s">
        <v>162</v>
      </c>
      <c r="O1" s="2" t="s">
        <v>162</v>
      </c>
      <c r="P1" s="2" t="s">
        <v>162</v>
      </c>
      <c r="Q1" s="2" t="s">
        <v>164</v>
      </c>
      <c r="R1" s="2" t="s">
        <v>164</v>
      </c>
      <c r="S1" s="2" t="s">
        <v>164</v>
      </c>
      <c r="T1" s="2" t="s">
        <v>164</v>
      </c>
      <c r="U1" s="2" t="s">
        <v>164</v>
      </c>
      <c r="V1" s="2" t="s">
        <v>165</v>
      </c>
      <c r="W1" s="2" t="s">
        <v>165</v>
      </c>
      <c r="X1" s="2" t="s">
        <v>165</v>
      </c>
      <c r="Y1" s="2" t="s">
        <v>165</v>
      </c>
      <c r="Z1" s="2" t="s">
        <v>165</v>
      </c>
    </row>
    <row r="2" spans="1:2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:O2" si="2">M2-1</f>
        <v>2020</v>
      </c>
      <c r="O2">
        <f t="shared" si="2"/>
        <v>2019</v>
      </c>
      <c r="P2">
        <f>O2-1</f>
        <v>2018</v>
      </c>
      <c r="Q2">
        <v>2022</v>
      </c>
      <c r="R2">
        <f>Q2-1</f>
        <v>2021</v>
      </c>
      <c r="S2">
        <f t="shared" ref="S2:T2" si="3">R2-1</f>
        <v>2020</v>
      </c>
      <c r="T2">
        <f t="shared" si="3"/>
        <v>2019</v>
      </c>
      <c r="U2">
        <f>T2-1</f>
        <v>2018</v>
      </c>
      <c r="V2">
        <v>2022</v>
      </c>
      <c r="W2">
        <f>V2-1</f>
        <v>2021</v>
      </c>
      <c r="X2">
        <f t="shared" ref="X2:Y2" si="4">W2-1</f>
        <v>2020</v>
      </c>
      <c r="Y2">
        <f t="shared" si="4"/>
        <v>2019</v>
      </c>
      <c r="Z2">
        <f>Y2-1</f>
        <v>2018</v>
      </c>
    </row>
    <row r="3" spans="1:26">
      <c r="A3" t="s">
        <v>0</v>
      </c>
      <c r="B3" s="5"/>
      <c r="C3" s="5"/>
      <c r="D3" s="5"/>
      <c r="E3" s="5"/>
      <c r="F3" s="5"/>
      <c r="G3" s="6">
        <f>DF!G3</f>
        <v>71500</v>
      </c>
      <c r="H3" s="6">
        <f ca="1">DF!H3</f>
        <v>63635</v>
      </c>
      <c r="I3" s="6">
        <f ca="1">DF!I3</f>
        <v>63063</v>
      </c>
      <c r="J3" s="6">
        <f ca="1">DF!J3</f>
        <v>63835.199999999997</v>
      </c>
      <c r="K3" s="6">
        <f ca="1">DF!K3</f>
        <v>72586.8</v>
      </c>
    </row>
    <row r="4" spans="1:26">
      <c r="A4" t="s">
        <v>1</v>
      </c>
      <c r="B4" s="5"/>
      <c r="C4" s="5"/>
      <c r="D4" s="5"/>
      <c r="E4" s="5"/>
      <c r="F4" s="5"/>
      <c r="G4" s="6">
        <f>DF!G4</f>
        <v>96000</v>
      </c>
      <c r="H4" s="6">
        <f ca="1">DF!H4</f>
        <v>98880</v>
      </c>
      <c r="I4" s="6">
        <f ca="1">DF!I4</f>
        <v>84672</v>
      </c>
      <c r="J4" s="6">
        <f ca="1">DF!J4</f>
        <v>99532.800000000003</v>
      </c>
      <c r="K4" s="6">
        <f ca="1">DF!K4</f>
        <v>90240</v>
      </c>
    </row>
    <row r="5" spans="1:26">
      <c r="A5" t="s">
        <v>2</v>
      </c>
      <c r="B5" s="5"/>
      <c r="C5" s="5"/>
      <c r="D5" s="5"/>
      <c r="E5" s="5"/>
      <c r="F5" s="5"/>
      <c r="G5" s="6">
        <f>DF!G5</f>
        <v>110750</v>
      </c>
      <c r="H5" s="6">
        <f ca="1">DF!H5</f>
        <v>94137.5</v>
      </c>
      <c r="I5" s="6">
        <f ca="1">DF!I5</f>
        <v>110705.7</v>
      </c>
      <c r="J5" s="6">
        <f ca="1">DF!J5</f>
        <v>108446.39999999999</v>
      </c>
      <c r="K5" s="6">
        <f ca="1">DF!K5</f>
        <v>96817.65</v>
      </c>
    </row>
    <row r="6" spans="1:26">
      <c r="A6" t="s">
        <v>3</v>
      </c>
      <c r="B6" s="5"/>
      <c r="C6" s="5"/>
      <c r="D6" s="5"/>
      <c r="E6" s="5"/>
      <c r="F6" s="5"/>
      <c r="G6" s="6">
        <f>DF!G6</f>
        <v>64750</v>
      </c>
      <c r="H6" s="6">
        <f ca="1">DF!H6</f>
        <v>55037.5</v>
      </c>
      <c r="I6" s="6">
        <f ca="1">DF!I6</f>
        <v>58378.6</v>
      </c>
      <c r="J6" s="6">
        <f ca="1">DF!J6</f>
        <v>67754.399999999994</v>
      </c>
      <c r="K6" s="6">
        <f ca="1">DF!K6</f>
        <v>60256.35</v>
      </c>
    </row>
    <row r="7" spans="1:26">
      <c r="A7" t="s">
        <v>4</v>
      </c>
      <c r="B7" s="5"/>
      <c r="C7" s="5"/>
      <c r="D7" s="5"/>
      <c r="E7" s="5"/>
      <c r="F7" s="5"/>
      <c r="G7" s="6">
        <f>DF!G7</f>
        <v>199750</v>
      </c>
      <c r="H7" s="6">
        <f ca="1">DF!H7</f>
        <v>195755</v>
      </c>
      <c r="I7" s="6">
        <f ca="1">DF!I7</f>
        <v>219245.60000000003</v>
      </c>
      <c r="J7" s="6">
        <f ca="1">DF!J7</f>
        <v>205183.19999999998</v>
      </c>
      <c r="K7" s="6">
        <f ca="1">DF!K7</f>
        <v>208419.15000000002</v>
      </c>
    </row>
    <row r="8" spans="1:26">
      <c r="A8" t="s">
        <v>5</v>
      </c>
      <c r="B8" s="5"/>
      <c r="C8" s="5"/>
      <c r="D8" s="5"/>
      <c r="E8" s="5"/>
      <c r="F8" s="5"/>
      <c r="G8" s="6">
        <f>DF!G8</f>
        <v>145500</v>
      </c>
      <c r="H8" s="6">
        <f ca="1">DF!H8</f>
        <v>138225</v>
      </c>
      <c r="I8" s="6">
        <f ca="1">DF!I8</f>
        <v>128331</v>
      </c>
      <c r="J8" s="6">
        <f ca="1">DF!J8</f>
        <v>153648</v>
      </c>
      <c r="K8" s="6">
        <f ca="1">DF!K8</f>
        <v>142240.79999999999</v>
      </c>
    </row>
    <row r="9" spans="1:26">
      <c r="A9" t="s">
        <v>6</v>
      </c>
      <c r="B9" s="5"/>
      <c r="C9" s="5"/>
      <c r="D9" s="5"/>
      <c r="E9" s="5"/>
      <c r="F9" s="5"/>
      <c r="G9" s="6">
        <f>DF!G9</f>
        <v>108000</v>
      </c>
      <c r="H9" s="6">
        <f ca="1">DF!H9</f>
        <v>92880</v>
      </c>
      <c r="I9" s="6">
        <f ca="1">DF!I9</f>
        <v>94197.599999999991</v>
      </c>
      <c r="J9" s="6">
        <f ca="1">DF!J9</f>
        <v>104716.8</v>
      </c>
      <c r="K9" s="6">
        <f ca="1">DF!K9</f>
        <v>95428.799999999988</v>
      </c>
    </row>
    <row r="10" spans="1:26">
      <c r="A10" t="s">
        <v>7</v>
      </c>
      <c r="B10" s="5"/>
      <c r="C10" s="5"/>
      <c r="D10" s="5"/>
      <c r="E10" s="5"/>
      <c r="F10" s="5"/>
      <c r="G10" s="6">
        <f>DF!G10</f>
        <v>83750</v>
      </c>
      <c r="H10" s="6">
        <f ca="1">DF!H10</f>
        <v>90450</v>
      </c>
      <c r="I10" s="6">
        <f ca="1">DF!I10</f>
        <v>73046.75</v>
      </c>
      <c r="J10" s="6">
        <f ca="1">DF!J10</f>
        <v>79596</v>
      </c>
      <c r="K10" s="6">
        <f ca="1">DF!K10</f>
        <v>77150.5</v>
      </c>
    </row>
    <row r="11" spans="1:26">
      <c r="A11" t="s">
        <v>8</v>
      </c>
      <c r="B11" s="5"/>
      <c r="C11" s="5"/>
      <c r="D11" s="5"/>
      <c r="E11" s="5"/>
      <c r="F11" s="5"/>
      <c r="G11" s="6">
        <f>DF!G11</f>
        <v>151500</v>
      </c>
      <c r="H11" s="6">
        <f ca="1">DF!H11</f>
        <v>165135</v>
      </c>
      <c r="I11" s="6">
        <f ca="1">DF!I11</f>
        <v>169255.80000000002</v>
      </c>
      <c r="J11" s="6">
        <f ca="1">DF!J11</f>
        <v>127987.2</v>
      </c>
      <c r="K11" s="6">
        <f ca="1">DF!K11</f>
        <v>150954.6</v>
      </c>
    </row>
    <row r="12" spans="1:26">
      <c r="A12" t="s">
        <v>9</v>
      </c>
      <c r="B12" s="5"/>
      <c r="C12" s="5"/>
      <c r="D12" s="5"/>
      <c r="E12" s="5"/>
      <c r="F12" s="5"/>
      <c r="G12" s="6">
        <f>DF!G12</f>
        <v>102250</v>
      </c>
      <c r="H12" s="6">
        <f ca="1">DF!H12</f>
        <v>95092.5</v>
      </c>
      <c r="I12" s="6">
        <f ca="1">DF!I12</f>
        <v>105215.25</v>
      </c>
      <c r="J12" s="6">
        <f ca="1">DF!J12</f>
        <v>95215.2</v>
      </c>
      <c r="K12" s="6">
        <f ca="1">DF!K12</f>
        <v>96115</v>
      </c>
    </row>
    <row r="13" spans="1:26">
      <c r="A13" t="s">
        <v>10</v>
      </c>
      <c r="B13" s="5"/>
      <c r="C13" s="5"/>
      <c r="D13" s="5"/>
      <c r="E13" s="5"/>
      <c r="F13" s="5"/>
      <c r="G13" s="6">
        <f>DF!G13</f>
        <v>94000</v>
      </c>
      <c r="H13" s="6">
        <f ca="1">DF!H13</f>
        <v>100580</v>
      </c>
      <c r="I13" s="6">
        <f ca="1">DF!I13</f>
        <v>101332.00000000001</v>
      </c>
      <c r="J13" s="6">
        <f ca="1">DF!J13</f>
        <v>101971.20000000001</v>
      </c>
      <c r="K13" s="6">
        <f ca="1">DF!K13</f>
        <v>91010.799999999988</v>
      </c>
    </row>
    <row r="14" spans="1:26">
      <c r="A14" t="s">
        <v>11</v>
      </c>
      <c r="B14" s="5"/>
      <c r="C14" s="5"/>
      <c r="D14" s="5"/>
      <c r="E14" s="5"/>
      <c r="F14" s="5"/>
      <c r="G14" s="6">
        <f>DF!G14</f>
        <v>178250</v>
      </c>
      <c r="H14" s="6">
        <f ca="1">DF!H14</f>
        <v>196075.00000000003</v>
      </c>
      <c r="I14" s="6">
        <f ca="1">DF!I14</f>
        <v>158963.35</v>
      </c>
      <c r="J14" s="6">
        <f ca="1">DF!J14</f>
        <v>184809.60000000001</v>
      </c>
      <c r="K14" s="6">
        <f ca="1">DF!K14</f>
        <v>174257.19999999998</v>
      </c>
    </row>
    <row r="15" spans="1:26">
      <c r="A15" t="s">
        <v>12</v>
      </c>
      <c r="B15" s="5"/>
      <c r="C15" s="5"/>
      <c r="D15" s="5"/>
      <c r="E15" s="5"/>
      <c r="F15" s="5"/>
      <c r="G15" s="6">
        <f>DF!G15</f>
        <v>115000</v>
      </c>
      <c r="H15" s="6">
        <f ca="1">DF!H15</f>
        <v>102350</v>
      </c>
      <c r="I15" s="6">
        <f ca="1">DF!I15</f>
        <v>126224.00000000001</v>
      </c>
      <c r="J15" s="6">
        <f ca="1">DF!J15</f>
        <v>118128</v>
      </c>
      <c r="K15" s="6">
        <f ca="1">DF!K15</f>
        <v>111343</v>
      </c>
    </row>
    <row r="16" spans="1:26">
      <c r="A16" t="s">
        <v>13</v>
      </c>
      <c r="B16" s="5"/>
      <c r="C16" s="5"/>
      <c r="D16" s="5"/>
      <c r="E16" s="5"/>
      <c r="F16" s="5"/>
      <c r="G16" s="6">
        <f>DF!G16</f>
        <v>73750</v>
      </c>
      <c r="H16" s="6">
        <f ca="1">DF!H16</f>
        <v>62687.5</v>
      </c>
      <c r="I16" s="6">
        <f ca="1">DF!I16</f>
        <v>72997.75</v>
      </c>
      <c r="J16" s="6">
        <f ca="1">DF!J16</f>
        <v>77172</v>
      </c>
      <c r="K16" s="6">
        <f ca="1">DF!K16</f>
        <v>65165.499999999993</v>
      </c>
    </row>
    <row r="17" spans="1:11">
      <c r="A17" t="s">
        <v>14</v>
      </c>
      <c r="B17" s="5"/>
      <c r="C17" s="5"/>
      <c r="D17" s="5"/>
      <c r="E17" s="5"/>
      <c r="F17" s="5"/>
      <c r="G17" s="6">
        <f>DF!G17</f>
        <v>64500</v>
      </c>
      <c r="H17" s="6">
        <f ca="1">DF!H17</f>
        <v>67080</v>
      </c>
      <c r="I17" s="6">
        <f ca="1">DF!I17</f>
        <v>68898.899999999994</v>
      </c>
      <c r="J17" s="6">
        <f ca="1">DF!J17</f>
        <v>56966.400000000001</v>
      </c>
      <c r="K17" s="6">
        <f ca="1">DF!K17</f>
        <v>55173.299999999996</v>
      </c>
    </row>
    <row r="18" spans="1:11">
      <c r="A18" t="s">
        <v>15</v>
      </c>
      <c r="B18" s="5"/>
      <c r="C18" s="5"/>
      <c r="D18" s="5"/>
      <c r="E18" s="5"/>
      <c r="F18" s="5"/>
      <c r="G18" s="6">
        <f>DF!G18</f>
        <v>59750</v>
      </c>
      <c r="H18" s="6">
        <f ca="1">DF!H18</f>
        <v>51982.5</v>
      </c>
      <c r="I18" s="6">
        <f ca="1">DF!I18</f>
        <v>62653.850000000006</v>
      </c>
      <c r="J18" s="6">
        <f ca="1">DF!J18</f>
        <v>51624</v>
      </c>
      <c r="K18" s="6">
        <f ca="1">DF!K18</f>
        <v>54480.049999999996</v>
      </c>
    </row>
    <row r="19" spans="1:11">
      <c r="A19" t="s">
        <v>16</v>
      </c>
      <c r="B19" s="5"/>
      <c r="C19" s="5"/>
      <c r="D19" s="5"/>
      <c r="E19" s="5"/>
      <c r="F19" s="5"/>
      <c r="G19" s="6">
        <f>DF!G19</f>
        <v>70500</v>
      </c>
      <c r="H19" s="6">
        <f ca="1">DF!H19</f>
        <v>80370.000000000015</v>
      </c>
      <c r="I19" s="6">
        <f ca="1">DF!I19</f>
        <v>72544.5</v>
      </c>
      <c r="J19" s="6">
        <f ca="1">DF!J19</f>
        <v>68356.800000000003</v>
      </c>
      <c r="K19" s="6">
        <f ca="1">DF!K19</f>
        <v>62293.799999999996</v>
      </c>
    </row>
    <row r="20" spans="1:11">
      <c r="A20" t="s">
        <v>17</v>
      </c>
      <c r="B20" s="5"/>
      <c r="C20" s="5"/>
      <c r="D20" s="5"/>
      <c r="E20" s="5"/>
      <c r="F20" s="5"/>
      <c r="G20" s="6">
        <f>DF!G20</f>
        <v>64250</v>
      </c>
      <c r="H20" s="6">
        <f ca="1">DF!H20</f>
        <v>61680</v>
      </c>
      <c r="I20" s="6">
        <f ca="1">DF!I20</f>
        <v>56668.5</v>
      </c>
      <c r="J20" s="6">
        <f ca="1">DF!J20</f>
        <v>61063.199999999997</v>
      </c>
      <c r="K20" s="6">
        <f ca="1">DF!K20</f>
        <v>59187.1</v>
      </c>
    </row>
    <row r="21" spans="1:11">
      <c r="A21" t="s">
        <v>18</v>
      </c>
      <c r="B21" s="5"/>
      <c r="C21" s="5"/>
      <c r="D21" s="5"/>
      <c r="E21" s="5"/>
      <c r="F21" s="5"/>
      <c r="G21" s="6">
        <f>DF!G21</f>
        <v>65000</v>
      </c>
      <c r="H21" s="6">
        <f ca="1">DF!H21</f>
        <v>70850</v>
      </c>
      <c r="I21" s="6">
        <f ca="1">DF!I21</f>
        <v>59878.000000000007</v>
      </c>
      <c r="J21" s="6">
        <f ca="1">DF!J21</f>
        <v>59904</v>
      </c>
      <c r="K21" s="6">
        <f ca="1">DF!K21</f>
        <v>67210</v>
      </c>
    </row>
    <row r="22" spans="1:11">
      <c r="A22" t="s">
        <v>19</v>
      </c>
      <c r="B22" s="5"/>
      <c r="C22" s="5"/>
      <c r="D22" s="5"/>
      <c r="E22" s="5"/>
      <c r="F22" s="5"/>
      <c r="G22" s="6">
        <f>DF!G22</f>
        <v>97250</v>
      </c>
      <c r="H22" s="6">
        <f ca="1">DF!H22</f>
        <v>88497.5</v>
      </c>
      <c r="I22" s="6">
        <f ca="1">DF!I22</f>
        <v>100070.25</v>
      </c>
      <c r="J22" s="6">
        <f ca="1">DF!J22</f>
        <v>81223.199999999997</v>
      </c>
      <c r="K22" s="6">
        <f ca="1">DF!K22</f>
        <v>104213.1</v>
      </c>
    </row>
    <row r="23" spans="1:11">
      <c r="A23" t="s">
        <v>20</v>
      </c>
      <c r="B23" s="5"/>
      <c r="C23" s="5"/>
      <c r="D23" s="5"/>
      <c r="E23" s="5"/>
      <c r="F23" s="5"/>
      <c r="G23" s="6">
        <f>DF!G23</f>
        <v>108250</v>
      </c>
      <c r="H23" s="6">
        <f ca="1">DF!H23</f>
        <v>116910.00000000001</v>
      </c>
      <c r="I23" s="6">
        <f ca="1">DF!I23</f>
        <v>113510.95</v>
      </c>
      <c r="J23" s="6">
        <f ca="1">DF!J23</f>
        <v>91449.599999999991</v>
      </c>
      <c r="K23" s="6">
        <f ca="1">DF!K23</f>
        <v>100737.45</v>
      </c>
    </row>
    <row r="24" spans="1:11">
      <c r="A24" t="s">
        <v>21</v>
      </c>
      <c r="B24" s="5"/>
      <c r="C24" s="5"/>
      <c r="D24" s="5"/>
      <c r="E24" s="5"/>
      <c r="F24" s="5"/>
      <c r="G24" s="6">
        <f>DF!G24</f>
        <v>160000</v>
      </c>
      <c r="H24" s="6">
        <f ca="1">DF!H24</f>
        <v>137600</v>
      </c>
      <c r="I24" s="6">
        <f ca="1">DF!I24</f>
        <v>152096</v>
      </c>
      <c r="J24" s="6">
        <f ca="1">DF!J24</f>
        <v>145920</v>
      </c>
      <c r="K24" s="6">
        <f ca="1">DF!K24</f>
        <v>144384</v>
      </c>
    </row>
    <row r="25" spans="1:11">
      <c r="A25" t="s">
        <v>22</v>
      </c>
      <c r="B25" s="5"/>
      <c r="C25" s="5"/>
      <c r="D25" s="5"/>
      <c r="E25" s="5"/>
      <c r="F25" s="5"/>
      <c r="G25" s="6">
        <f>DF!G25</f>
        <v>65000</v>
      </c>
      <c r="H25" s="6">
        <f ca="1">DF!H25</f>
        <v>73450.000000000015</v>
      </c>
      <c r="I25" s="6">
        <f ca="1">DF!I25</f>
        <v>56056</v>
      </c>
      <c r="J25" s="6">
        <f ca="1">DF!J25</f>
        <v>65520</v>
      </c>
      <c r="K25" s="6">
        <f ca="1">DF!K25</f>
        <v>55601</v>
      </c>
    </row>
    <row r="26" spans="1:11">
      <c r="A26" t="s">
        <v>23</v>
      </c>
      <c r="B26" s="5"/>
      <c r="C26" s="5"/>
      <c r="D26" s="5"/>
      <c r="E26" s="5"/>
      <c r="F26" s="5"/>
      <c r="G26" s="6">
        <f>DF!G26</f>
        <v>88250</v>
      </c>
      <c r="H26" s="6">
        <f ca="1">DF!H26</f>
        <v>91780</v>
      </c>
      <c r="I26" s="6">
        <f ca="1">DF!I26</f>
        <v>92538.95</v>
      </c>
      <c r="J26" s="6">
        <f ca="1">DF!J26</f>
        <v>79636.800000000003</v>
      </c>
      <c r="K26" s="6">
        <f ca="1">DF!K26</f>
        <v>73000.399999999994</v>
      </c>
    </row>
    <row r="27" spans="1:11">
      <c r="A27" t="s">
        <v>24</v>
      </c>
      <c r="B27" s="5"/>
      <c r="C27" s="5"/>
      <c r="D27" s="5"/>
      <c r="E27" s="5"/>
      <c r="F27" s="5"/>
      <c r="G27" s="6">
        <f>DF!G27</f>
        <v>65750</v>
      </c>
      <c r="H27" s="6">
        <f ca="1">DF!H27</f>
        <v>74955.000000000015</v>
      </c>
      <c r="I27" s="6">
        <f ca="1">DF!I27</f>
        <v>66368.05</v>
      </c>
      <c r="J27" s="6">
        <f ca="1">DF!J27</f>
        <v>55545.599999999999</v>
      </c>
      <c r="K27" s="6">
        <f ca="1">DF!K27</f>
        <v>66131.349999999991</v>
      </c>
    </row>
    <row r="28" spans="1:11">
      <c r="A28" t="s">
        <v>25</v>
      </c>
      <c r="B28" s="5"/>
      <c r="C28" s="5"/>
      <c r="D28" s="5"/>
      <c r="E28" s="5"/>
      <c r="F28" s="5"/>
      <c r="G28" s="6">
        <f>DF!G28</f>
        <v>66750</v>
      </c>
      <c r="H28" s="6">
        <f ca="1">DF!H28</f>
        <v>69420</v>
      </c>
      <c r="I28" s="6">
        <f ca="1">DF!I28</f>
        <v>55602.75</v>
      </c>
      <c r="J28" s="6">
        <f ca="1">DF!J28</f>
        <v>73051.200000000012</v>
      </c>
      <c r="K28" s="6">
        <f ca="1">DF!K28</f>
        <v>61490.1</v>
      </c>
    </row>
    <row r="29" spans="1:11">
      <c r="A29" t="s">
        <v>26</v>
      </c>
      <c r="B29" s="5"/>
      <c r="C29" s="5"/>
      <c r="D29" s="5"/>
      <c r="E29" s="5"/>
      <c r="F29" s="5"/>
      <c r="G29" s="6">
        <f>DF!G29</f>
        <v>131750</v>
      </c>
      <c r="H29" s="6">
        <f ca="1">DF!H29</f>
        <v>148877.50000000003</v>
      </c>
      <c r="I29" s="6">
        <f ca="1">DF!I29</f>
        <v>118785.8</v>
      </c>
      <c r="J29" s="6">
        <f ca="1">DF!J29</f>
        <v>127744.79999999999</v>
      </c>
      <c r="K29" s="6">
        <f ca="1">DF!K29</f>
        <v>112698.95</v>
      </c>
    </row>
    <row r="30" spans="1:11">
      <c r="A30" t="s">
        <v>27</v>
      </c>
      <c r="B30" s="5"/>
      <c r="C30" s="5"/>
      <c r="D30" s="5"/>
      <c r="E30" s="5"/>
      <c r="F30" s="5"/>
      <c r="G30" s="6">
        <f>DF!G30</f>
        <v>74000</v>
      </c>
      <c r="H30" s="6">
        <f ca="1">DF!H30</f>
        <v>68080</v>
      </c>
      <c r="I30" s="6">
        <f ca="1">DF!I30</f>
        <v>62367.199999999997</v>
      </c>
      <c r="J30" s="6">
        <f ca="1">DF!J30</f>
        <v>76012.800000000003</v>
      </c>
      <c r="K30" s="6">
        <f ca="1">DF!K30</f>
        <v>63299.6</v>
      </c>
    </row>
    <row r="31" spans="1:11">
      <c r="A31" t="s">
        <v>28</v>
      </c>
      <c r="B31" s="5"/>
      <c r="C31" s="5"/>
      <c r="D31" s="5"/>
      <c r="E31" s="5"/>
      <c r="F31" s="5"/>
      <c r="G31" s="6">
        <f>DF!G31</f>
        <v>109250</v>
      </c>
      <c r="H31" s="6">
        <f ca="1">DF!H31</f>
        <v>102695</v>
      </c>
      <c r="I31" s="6">
        <f ca="1">DF!I31</f>
        <v>92075.9</v>
      </c>
      <c r="J31" s="6">
        <f ca="1">DF!J31</f>
        <v>96489.599999999991</v>
      </c>
      <c r="K31" s="6">
        <f ca="1">DF!K31</f>
        <v>115018.40000000001</v>
      </c>
    </row>
    <row r="32" spans="1:11">
      <c r="A32" t="s">
        <v>29</v>
      </c>
      <c r="B32" s="5"/>
      <c r="C32" s="5"/>
      <c r="D32" s="5"/>
      <c r="E32" s="5"/>
      <c r="F32" s="5"/>
      <c r="G32" s="6">
        <f>DF!G32</f>
        <v>117000</v>
      </c>
      <c r="H32" s="6">
        <f ca="1">DF!H32</f>
        <v>121680</v>
      </c>
      <c r="I32" s="6">
        <f ca="1">DF!I32</f>
        <v>108927.00000000001</v>
      </c>
      <c r="J32" s="6">
        <f ca="1">DF!J32</f>
        <v>96595.199999999997</v>
      </c>
      <c r="K32" s="6">
        <f ca="1">DF!K32</f>
        <v>113279.4</v>
      </c>
    </row>
    <row r="33" spans="1:11">
      <c r="A33" t="s">
        <v>30</v>
      </c>
      <c r="B33" s="5"/>
      <c r="C33" s="5"/>
      <c r="D33" s="5"/>
      <c r="E33" s="5"/>
      <c r="F33" s="5"/>
      <c r="G33" s="6">
        <f>DF!G33</f>
        <v>124500</v>
      </c>
      <c r="H33" s="6">
        <f ca="1">DF!H33</f>
        <v>120765</v>
      </c>
      <c r="I33" s="6">
        <f ca="1">DF!I33</f>
        <v>126890.4</v>
      </c>
      <c r="J33" s="6">
        <f ca="1">DF!J33</f>
        <v>115934.39999999999</v>
      </c>
      <c r="K33" s="6">
        <f ca="1">DF!K33</f>
        <v>99475.5</v>
      </c>
    </row>
    <row r="34" spans="1:11">
      <c r="A34" t="s">
        <v>31</v>
      </c>
      <c r="B34" s="5"/>
      <c r="C34" s="5"/>
      <c r="D34" s="5"/>
      <c r="E34" s="5"/>
      <c r="F34" s="5"/>
      <c r="G34" s="6">
        <f>DF!G34</f>
        <v>88500</v>
      </c>
      <c r="H34" s="6">
        <f ca="1">DF!H34</f>
        <v>100890.00000000001</v>
      </c>
      <c r="I34" s="6">
        <f ca="1">DF!I34</f>
        <v>82393.5</v>
      </c>
      <c r="J34" s="6">
        <f ca="1">DF!J34</f>
        <v>91756.800000000003</v>
      </c>
      <c r="K34" s="6">
        <f ca="1">DF!K34</f>
        <v>82358.099999999991</v>
      </c>
    </row>
    <row r="35" spans="1:11">
      <c r="A35" t="s">
        <v>32</v>
      </c>
      <c r="B35" s="5"/>
      <c r="C35" s="5"/>
      <c r="D35" s="5"/>
      <c r="E35" s="5"/>
      <c r="F35" s="5"/>
      <c r="G35" s="6">
        <f>DF!G35</f>
        <v>132750</v>
      </c>
      <c r="H35" s="6">
        <f ca="1">DF!H35</f>
        <v>130095</v>
      </c>
      <c r="I35" s="6">
        <f ca="1">DF!I35</f>
        <v>118386.45</v>
      </c>
      <c r="J35" s="6">
        <f ca="1">DF!J35</f>
        <v>121068.00000000001</v>
      </c>
      <c r="K35" s="6">
        <f ca="1">DF!K35</f>
        <v>127280.7</v>
      </c>
    </row>
    <row r="36" spans="1:11">
      <c r="A36" t="s">
        <v>33</v>
      </c>
      <c r="B36" s="5"/>
      <c r="C36" s="5"/>
      <c r="D36" s="5"/>
      <c r="E36" s="5"/>
      <c r="F36" s="5"/>
      <c r="G36" s="6">
        <f>DF!G36</f>
        <v>94500</v>
      </c>
      <c r="H36" s="6">
        <f ca="1">DF!H36</f>
        <v>96390</v>
      </c>
      <c r="I36" s="6">
        <f ca="1">DF!I36</f>
        <v>106501.50000000001</v>
      </c>
      <c r="J36" s="6">
        <f ca="1">DF!J36</f>
        <v>96163.199999999997</v>
      </c>
      <c r="K36" s="6">
        <f ca="1">DF!K36</f>
        <v>84388.5</v>
      </c>
    </row>
    <row r="37" spans="1:11">
      <c r="A37" t="s">
        <v>34</v>
      </c>
      <c r="B37" s="5"/>
      <c r="C37" s="5"/>
      <c r="D37" s="5"/>
      <c r="E37" s="5"/>
      <c r="F37" s="5"/>
      <c r="G37" s="6">
        <f>DF!G37</f>
        <v>77000</v>
      </c>
      <c r="H37" s="6">
        <f ca="1">DF!H37</f>
        <v>67760</v>
      </c>
      <c r="I37" s="6">
        <f ca="1">DF!I37</f>
        <v>74705.399999999994</v>
      </c>
      <c r="J37" s="6">
        <f ca="1">DF!J37</f>
        <v>73180.800000000003</v>
      </c>
      <c r="K37" s="6">
        <f ca="1">DF!K37</f>
        <v>73103.8</v>
      </c>
    </row>
    <row r="38" spans="1:11">
      <c r="A38" t="s">
        <v>35</v>
      </c>
      <c r="B38" s="5"/>
      <c r="C38" s="5"/>
      <c r="D38" s="5"/>
      <c r="E38" s="5"/>
      <c r="F38" s="5"/>
      <c r="G38" s="6">
        <f>DF!G38</f>
        <v>62250</v>
      </c>
      <c r="H38" s="6">
        <f ca="1">DF!H38</f>
        <v>62872.5</v>
      </c>
      <c r="I38" s="6">
        <f ca="1">DF!I38</f>
        <v>65885.399999999994</v>
      </c>
      <c r="J38" s="6">
        <f ca="1">DF!J38</f>
        <v>52588.799999999996</v>
      </c>
      <c r="K38" s="6">
        <f ca="1">DF!K38</f>
        <v>58515</v>
      </c>
    </row>
    <row r="39" spans="1:11">
      <c r="A39" t="s">
        <v>36</v>
      </c>
      <c r="B39" s="5"/>
      <c r="C39" s="5"/>
      <c r="D39" s="5"/>
      <c r="E39" s="5"/>
      <c r="F39" s="5"/>
      <c r="G39" s="6">
        <f>DF!G39</f>
        <v>64000</v>
      </c>
      <c r="H39" s="6">
        <f ca="1">DF!H39</f>
        <v>68480</v>
      </c>
      <c r="I39" s="6">
        <f ca="1">DF!I39</f>
        <v>59584.000000000007</v>
      </c>
      <c r="J39" s="6">
        <f ca="1">DF!J39</f>
        <v>64512</v>
      </c>
      <c r="K39" s="6">
        <f ca="1">DF!K39</f>
        <v>52339.199999999997</v>
      </c>
    </row>
    <row r="40" spans="1:11">
      <c r="A40" t="s">
        <v>37</v>
      </c>
      <c r="B40" s="5"/>
      <c r="C40" s="5"/>
      <c r="D40" s="5"/>
      <c r="E40" s="5"/>
      <c r="F40" s="5"/>
      <c r="G40" s="6">
        <f>DF!G40</f>
        <v>127500</v>
      </c>
      <c r="H40" s="6">
        <f ca="1">DF!H40</f>
        <v>145350.00000000003</v>
      </c>
      <c r="I40" s="6">
        <f ca="1">DF!I40</f>
        <v>131197.5</v>
      </c>
      <c r="J40" s="6">
        <f ca="1">DF!J40</f>
        <v>119952</v>
      </c>
      <c r="K40" s="6">
        <f ca="1">DF!K40</f>
        <v>109063.5</v>
      </c>
    </row>
    <row r="41" spans="1:11">
      <c r="A41" t="s">
        <v>38</v>
      </c>
      <c r="B41" s="5"/>
      <c r="C41" s="5"/>
      <c r="D41" s="5"/>
      <c r="E41" s="5"/>
      <c r="F41" s="5"/>
      <c r="G41" s="6">
        <f>DF!G41</f>
        <v>75000</v>
      </c>
      <c r="H41" s="6">
        <f ca="1">DF!H41</f>
        <v>75750</v>
      </c>
      <c r="I41" s="6">
        <f ca="1">DF!I41</f>
        <v>72030</v>
      </c>
      <c r="J41" s="6">
        <f ca="1">DF!J41</f>
        <v>71280</v>
      </c>
      <c r="K41" s="6">
        <f ca="1">DF!K41</f>
        <v>63450</v>
      </c>
    </row>
    <row r="42" spans="1:11">
      <c r="A42" t="s">
        <v>39</v>
      </c>
      <c r="B42" s="5"/>
      <c r="C42" s="5"/>
      <c r="D42" s="5"/>
      <c r="E42" s="5"/>
      <c r="F42" s="5"/>
      <c r="G42" s="6">
        <f>DF!G42</f>
        <v>117750</v>
      </c>
      <c r="H42" s="6">
        <f ca="1">DF!H42</f>
        <v>109507.5</v>
      </c>
      <c r="I42" s="6">
        <f ca="1">DF!I42</f>
        <v>123472.65000000001</v>
      </c>
      <c r="J42" s="6">
        <f ca="1">DF!J42</f>
        <v>103996.8</v>
      </c>
      <c r="K42" s="6">
        <f ca="1">DF!K42</f>
        <v>126180.90000000002</v>
      </c>
    </row>
    <row r="43" spans="1:11">
      <c r="A43" t="s">
        <v>40</v>
      </c>
      <c r="B43" s="5"/>
      <c r="C43" s="5"/>
      <c r="D43" s="5"/>
      <c r="E43" s="5"/>
      <c r="F43" s="5"/>
      <c r="G43" s="6">
        <f>DF!G43</f>
        <v>95250</v>
      </c>
      <c r="H43" s="6">
        <f ca="1">DF!H43</f>
        <v>104775.00000000001</v>
      </c>
      <c r="I43" s="6">
        <f ca="1">DF!I43</f>
        <v>88677.75</v>
      </c>
      <c r="J43" s="6">
        <f ca="1">DF!J43</f>
        <v>92354.4</v>
      </c>
      <c r="K43" s="6">
        <f ca="1">DF!K43</f>
        <v>90430.349999999991</v>
      </c>
    </row>
    <row r="44" spans="1:11">
      <c r="A44" t="s">
        <v>41</v>
      </c>
      <c r="B44" s="5"/>
      <c r="C44" s="5"/>
      <c r="D44" s="5"/>
      <c r="E44" s="5"/>
      <c r="F44" s="5"/>
      <c r="G44" s="6">
        <f>DF!G44</f>
        <v>83000</v>
      </c>
      <c r="H44" s="6">
        <f ca="1">DF!H44</f>
        <v>83000</v>
      </c>
      <c r="I44" s="6">
        <f ca="1">DF!I44</f>
        <v>77273</v>
      </c>
      <c r="J44" s="6">
        <f ca="1">DF!J44</f>
        <v>82867.199999999997</v>
      </c>
      <c r="K44" s="6">
        <f ca="1">DF!K44</f>
        <v>70218</v>
      </c>
    </row>
    <row r="45" spans="1:11">
      <c r="A45" t="s">
        <v>42</v>
      </c>
      <c r="B45" s="5"/>
      <c r="C45" s="5"/>
      <c r="D45" s="5"/>
      <c r="E45" s="5"/>
      <c r="F45" s="5"/>
      <c r="G45" s="6">
        <f>DF!G45</f>
        <v>96250</v>
      </c>
      <c r="H45" s="6">
        <f ca="1">DF!H45</f>
        <v>101062.5</v>
      </c>
      <c r="I45" s="6">
        <f ca="1">DF!I45</f>
        <v>89608.75</v>
      </c>
      <c r="J45" s="6">
        <f ca="1">DF!J45</f>
        <v>80388</v>
      </c>
      <c r="K45" s="6">
        <f ca="1">DF!K45</f>
        <v>77808.5</v>
      </c>
    </row>
    <row r="46" spans="1:11">
      <c r="A46" t="s">
        <v>43</v>
      </c>
      <c r="B46" s="5"/>
      <c r="C46" s="5"/>
      <c r="D46" s="5"/>
      <c r="E46" s="5"/>
      <c r="F46" s="5"/>
      <c r="G46" s="6">
        <f>DF!G46</f>
        <v>90500</v>
      </c>
      <c r="H46" s="6">
        <f ca="1">DF!H46</f>
        <v>99550.000000000015</v>
      </c>
      <c r="I46" s="6">
        <f ca="1">DF!I46</f>
        <v>85142.399999999994</v>
      </c>
      <c r="J46" s="6">
        <f ca="1">DF!J46</f>
        <v>85142.399999999994</v>
      </c>
      <c r="K46" s="6">
        <f ca="1">DF!K46</f>
        <v>92726.299999999988</v>
      </c>
    </row>
    <row r="47" spans="1:11">
      <c r="A47" t="s">
        <v>44</v>
      </c>
      <c r="B47" s="5"/>
      <c r="C47" s="5"/>
      <c r="D47" s="5"/>
      <c r="E47" s="5"/>
      <c r="F47" s="5"/>
      <c r="G47" s="6">
        <f>DF!G47</f>
        <v>136250</v>
      </c>
      <c r="H47" s="6">
        <f ca="1">DF!H47</f>
        <v>128075.00000000001</v>
      </c>
      <c r="I47" s="6">
        <f ca="1">DF!I47</f>
        <v>125513.50000000001</v>
      </c>
      <c r="J47" s="6">
        <f ca="1">DF!J47</f>
        <v>129492</v>
      </c>
      <c r="K47" s="6">
        <f ca="1">DF!K47</f>
        <v>108863.75</v>
      </c>
    </row>
    <row r="48" spans="1:11">
      <c r="A48" t="s">
        <v>45</v>
      </c>
      <c r="B48" s="5"/>
      <c r="C48" s="5"/>
      <c r="D48" s="5"/>
      <c r="E48" s="5"/>
      <c r="F48" s="5"/>
      <c r="G48" s="6">
        <f>DF!G48</f>
        <v>97500</v>
      </c>
      <c r="H48" s="6">
        <f ca="1">DF!H48</f>
        <v>97500</v>
      </c>
      <c r="I48" s="6">
        <f ca="1">DF!I48</f>
        <v>92683.5</v>
      </c>
      <c r="J48" s="6">
        <f ca="1">DF!J48</f>
        <v>79560</v>
      </c>
      <c r="K48" s="6">
        <f ca="1">DF!K48</f>
        <v>87067.5</v>
      </c>
    </row>
    <row r="49" spans="1:11">
      <c r="A49" t="s">
        <v>46</v>
      </c>
      <c r="B49" s="5"/>
      <c r="C49" s="5"/>
      <c r="D49" s="5"/>
      <c r="E49" s="5"/>
      <c r="F49" s="5"/>
      <c r="G49" s="6">
        <f>DF!G49</f>
        <v>111250</v>
      </c>
      <c r="H49" s="6">
        <f ca="1">DF!H49</f>
        <v>101237.5</v>
      </c>
      <c r="I49" s="6">
        <f ca="1">DF!I49</f>
        <v>95942</v>
      </c>
      <c r="J49" s="6">
        <f ca="1">DF!J49</f>
        <v>116412.00000000001</v>
      </c>
      <c r="K49" s="6">
        <f ca="1">DF!K49</f>
        <v>95163.25</v>
      </c>
    </row>
    <row r="50" spans="1:11">
      <c r="A50" t="s">
        <v>47</v>
      </c>
      <c r="B50" s="5"/>
      <c r="C50" s="5"/>
      <c r="D50" s="5"/>
      <c r="E50" s="5"/>
      <c r="F50" s="5"/>
      <c r="G50" s="6">
        <f>DF!G50</f>
        <v>155250</v>
      </c>
      <c r="H50" s="6">
        <f ca="1">DF!H50</f>
        <v>176985.00000000003</v>
      </c>
      <c r="I50" s="6">
        <f ca="1">DF!I50</f>
        <v>164316.6</v>
      </c>
      <c r="J50" s="6">
        <f ca="1">DF!J50</f>
        <v>149040</v>
      </c>
      <c r="K50" s="6">
        <f ca="1">DF!K50</f>
        <v>126963.45</v>
      </c>
    </row>
    <row r="51" spans="1:11">
      <c r="A51" t="s">
        <v>48</v>
      </c>
      <c r="B51" s="5"/>
      <c r="C51" s="5"/>
      <c r="D51" s="5"/>
      <c r="E51" s="5"/>
      <c r="F51" s="5"/>
      <c r="G51" s="6">
        <f>DF!G51</f>
        <v>74250</v>
      </c>
      <c r="H51" s="6">
        <f ca="1">DF!H51</f>
        <v>69052.5</v>
      </c>
      <c r="I51" s="6">
        <f ca="1">DF!I51</f>
        <v>72765</v>
      </c>
      <c r="J51" s="6">
        <f ca="1">DF!J51</f>
        <v>69141.599999999991</v>
      </c>
      <c r="K51" s="6">
        <f ca="1">DF!K51</f>
        <v>73982.7</v>
      </c>
    </row>
    <row r="52" spans="1:11">
      <c r="A52" t="s">
        <v>49</v>
      </c>
      <c r="B52" s="5"/>
      <c r="C52" s="5"/>
      <c r="D52" s="5"/>
      <c r="E52" s="5"/>
      <c r="F52" s="5"/>
      <c r="G52" s="6">
        <f>DF!G52</f>
        <v>76750</v>
      </c>
      <c r="H52" s="6">
        <f ca="1">DF!H52</f>
        <v>81355</v>
      </c>
      <c r="I52" s="6">
        <f ca="1">DF!I52</f>
        <v>84992.950000000012</v>
      </c>
      <c r="J52" s="6">
        <f ca="1">DF!J52</f>
        <v>62628</v>
      </c>
      <c r="K52" s="6">
        <f ca="1">DF!K52</f>
        <v>75030.8</v>
      </c>
    </row>
    <row r="53" spans="1:11">
      <c r="A53" t="s">
        <v>50</v>
      </c>
      <c r="B53" s="5"/>
      <c r="C53" s="5"/>
      <c r="D53" s="5"/>
      <c r="E53" s="5"/>
      <c r="F53" s="5"/>
      <c r="G53" s="6">
        <f>DF!G53</f>
        <v>80750</v>
      </c>
      <c r="H53" s="6">
        <f ca="1">DF!H53</f>
        <v>75097.5</v>
      </c>
      <c r="I53" s="6">
        <f ca="1">DF!I53</f>
        <v>79926.350000000006</v>
      </c>
      <c r="J53" s="6">
        <f ca="1">DF!J53</f>
        <v>68992.800000000003</v>
      </c>
      <c r="K53" s="6">
        <f ca="1">DF!K53</f>
        <v>77423.099999999991</v>
      </c>
    </row>
    <row r="54" spans="1:11">
      <c r="A54" t="s">
        <v>51</v>
      </c>
      <c r="B54" s="5"/>
      <c r="C54" s="5"/>
      <c r="D54" s="5"/>
      <c r="E54" s="5"/>
      <c r="F54" s="5"/>
      <c r="G54" s="6">
        <f>DF!G54</f>
        <v>102550</v>
      </c>
      <c r="H54" s="6">
        <f ca="1">DF!H54</f>
        <v>103575.5</v>
      </c>
      <c r="I54" s="6">
        <f ca="1">DF!I54</f>
        <v>87434.13</v>
      </c>
      <c r="J54" s="6">
        <f ca="1">DF!J54</f>
        <v>92541.119999999995</v>
      </c>
      <c r="K54" s="6">
        <f ca="1">DF!K54</f>
        <v>85793.33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1491-92E2-4A3C-850C-A502D22905A5}">
  <dimension ref="A1:AF94"/>
  <sheetViews>
    <sheetView topLeftCell="A2" workbookViewId="0">
      <selection activeCell="E10" sqref="E10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>
      <c r="D1" t="s">
        <v>150</v>
      </c>
      <c r="E1" t="s">
        <v>150</v>
      </c>
      <c r="F1" t="s">
        <v>150</v>
      </c>
      <c r="G1" t="s">
        <v>150</v>
      </c>
      <c r="H1" t="s">
        <v>150</v>
      </c>
      <c r="I1" t="s">
        <v>150</v>
      </c>
      <c r="J1" t="s">
        <v>150</v>
      </c>
      <c r="K1" t="s">
        <v>150</v>
      </c>
      <c r="L1" t="s">
        <v>150</v>
      </c>
      <c r="M1" t="s">
        <v>150</v>
      </c>
      <c r="N1" t="s">
        <v>150</v>
      </c>
      <c r="O1" t="s">
        <v>150</v>
      </c>
      <c r="P1" t="s">
        <v>151</v>
      </c>
      <c r="Q1" t="s">
        <v>151</v>
      </c>
      <c r="R1" t="s">
        <v>152</v>
      </c>
      <c r="S1" t="s">
        <v>152</v>
      </c>
      <c r="T1" t="s">
        <v>153</v>
      </c>
      <c r="U1" t="s">
        <v>153</v>
      </c>
      <c r="V1" t="s">
        <v>154</v>
      </c>
      <c r="W1" t="s">
        <v>154</v>
      </c>
      <c r="X1" t="s">
        <v>159</v>
      </c>
      <c r="Y1" t="s">
        <v>159</v>
      </c>
    </row>
    <row r="2" spans="1:32" ht="142.5" customHeight="1">
      <c r="B2" s="2" t="s">
        <v>157</v>
      </c>
      <c r="C2" s="2" t="s">
        <v>149</v>
      </c>
      <c r="D2" s="17" t="s">
        <v>131</v>
      </c>
      <c r="E2" s="17" t="s">
        <v>131</v>
      </c>
      <c r="F2" s="17" t="s">
        <v>132</v>
      </c>
      <c r="G2" s="17" t="s">
        <v>132</v>
      </c>
      <c r="H2" s="17" t="s">
        <v>134</v>
      </c>
      <c r="I2" s="17" t="s">
        <v>134</v>
      </c>
      <c r="J2" s="17" t="s">
        <v>138</v>
      </c>
      <c r="K2" s="17" t="s">
        <v>138</v>
      </c>
      <c r="L2" s="17" t="s">
        <v>139</v>
      </c>
      <c r="M2" s="17" t="s">
        <v>139</v>
      </c>
      <c r="N2" s="17" t="s">
        <v>166</v>
      </c>
      <c r="O2" s="17" t="s">
        <v>166</v>
      </c>
      <c r="P2" s="17" t="s">
        <v>160</v>
      </c>
      <c r="Q2" s="17" t="s">
        <v>160</v>
      </c>
      <c r="R2" s="17" t="s">
        <v>155</v>
      </c>
      <c r="S2" s="17" t="s">
        <v>155</v>
      </c>
      <c r="T2" s="17" t="s">
        <v>156</v>
      </c>
      <c r="U2" s="17" t="s">
        <v>156</v>
      </c>
      <c r="V2" s="17" t="s">
        <v>147</v>
      </c>
      <c r="W2" s="17" t="s">
        <v>147</v>
      </c>
      <c r="X2" s="17" t="s">
        <v>148</v>
      </c>
      <c r="Y2" s="17" t="s">
        <v>148</v>
      </c>
    </row>
    <row r="3" spans="1:32" ht="142.5" customHeight="1">
      <c r="B3" s="2"/>
      <c r="C3" s="2"/>
      <c r="D3" s="2" t="s">
        <v>163</v>
      </c>
      <c r="E3" s="2" t="s">
        <v>158</v>
      </c>
      <c r="F3" s="2" t="s">
        <v>163</v>
      </c>
      <c r="G3" s="2" t="s">
        <v>158</v>
      </c>
      <c r="H3" s="2" t="s">
        <v>163</v>
      </c>
      <c r="I3" s="2" t="s">
        <v>158</v>
      </c>
      <c r="J3" s="2" t="s">
        <v>163</v>
      </c>
      <c r="K3" s="2" t="s">
        <v>158</v>
      </c>
      <c r="L3" s="2" t="s">
        <v>163</v>
      </c>
      <c r="M3" s="2" t="s">
        <v>158</v>
      </c>
      <c r="N3" s="2" t="s">
        <v>163</v>
      </c>
      <c r="O3" s="2" t="s">
        <v>158</v>
      </c>
      <c r="P3" s="2" t="s">
        <v>163</v>
      </c>
      <c r="Q3" s="2" t="s">
        <v>158</v>
      </c>
      <c r="R3" s="2" t="s">
        <v>163</v>
      </c>
      <c r="S3" s="2" t="s">
        <v>158</v>
      </c>
      <c r="T3" s="2" t="s">
        <v>163</v>
      </c>
      <c r="U3" s="2" t="s">
        <v>158</v>
      </c>
      <c r="V3" s="2" t="s">
        <v>163</v>
      </c>
      <c r="W3" s="2" t="s">
        <v>158</v>
      </c>
      <c r="X3" s="2" t="s">
        <v>163</v>
      </c>
      <c r="Y3" s="2" t="s">
        <v>158</v>
      </c>
    </row>
    <row r="4" spans="1:32" ht="15.5">
      <c r="A4" t="s">
        <v>0</v>
      </c>
      <c r="B4">
        <v>2023</v>
      </c>
      <c r="AA4" s="18" t="s">
        <v>167</v>
      </c>
      <c r="AB4" s="19"/>
      <c r="AC4" s="19"/>
      <c r="AD4" s="19"/>
      <c r="AE4" s="19"/>
      <c r="AF4" s="20"/>
    </row>
    <row r="5" spans="1:32" ht="15.5">
      <c r="B5">
        <f>B4-1</f>
        <v>2022</v>
      </c>
      <c r="AA5" s="27" t="s">
        <v>137</v>
      </c>
      <c r="AB5" s="21"/>
      <c r="AC5" s="21"/>
      <c r="AD5" s="21"/>
      <c r="AE5" s="21"/>
      <c r="AF5" s="22"/>
    </row>
    <row r="6" spans="1:32" ht="15.5">
      <c r="B6">
        <f t="shared" ref="B6:B15" si="0">B5-1</f>
        <v>2021</v>
      </c>
      <c r="AA6" s="23" t="s">
        <v>133</v>
      </c>
      <c r="AB6" s="21"/>
      <c r="AC6" s="21"/>
      <c r="AD6" s="21"/>
      <c r="AE6" s="21"/>
      <c r="AF6" s="22"/>
    </row>
    <row r="7" spans="1:32" ht="15.5">
      <c r="B7">
        <f t="shared" si="0"/>
        <v>2020</v>
      </c>
      <c r="AA7" s="23" t="s">
        <v>135</v>
      </c>
      <c r="AB7" s="21"/>
      <c r="AC7" s="21"/>
      <c r="AD7" s="21"/>
      <c r="AE7" s="21"/>
      <c r="AF7" s="22"/>
    </row>
    <row r="8" spans="1:32" ht="15.5">
      <c r="B8">
        <f t="shared" si="0"/>
        <v>2019</v>
      </c>
      <c r="AA8" s="23" t="s">
        <v>136</v>
      </c>
      <c r="AB8" s="21"/>
      <c r="AC8" s="21"/>
      <c r="AD8" s="21"/>
      <c r="AE8" s="21"/>
      <c r="AF8" s="22"/>
    </row>
    <row r="9" spans="1:32" ht="15.5">
      <c r="B9">
        <f t="shared" si="0"/>
        <v>2018</v>
      </c>
      <c r="AA9" s="23" t="s">
        <v>140</v>
      </c>
      <c r="AB9" s="21"/>
      <c r="AC9" s="21"/>
      <c r="AD9" s="21"/>
      <c r="AE9" s="21"/>
      <c r="AF9" s="22"/>
    </row>
    <row r="10" spans="1:32" ht="15.5">
      <c r="B10">
        <f t="shared" si="0"/>
        <v>2017</v>
      </c>
      <c r="AA10" s="23" t="s">
        <v>141</v>
      </c>
      <c r="AB10" s="21"/>
      <c r="AC10" s="21"/>
      <c r="AD10" s="21"/>
      <c r="AE10" s="21"/>
      <c r="AF10" s="22"/>
    </row>
    <row r="11" spans="1:32" ht="15.5">
      <c r="B11">
        <f t="shared" si="0"/>
        <v>2016</v>
      </c>
      <c r="AA11" s="23" t="s">
        <v>142</v>
      </c>
      <c r="AB11" s="21"/>
      <c r="AC11" s="21"/>
      <c r="AD11" s="21"/>
      <c r="AE11" s="21"/>
      <c r="AF11" s="22"/>
    </row>
    <row r="12" spans="1:32" ht="15.5">
      <c r="B12">
        <f t="shared" si="0"/>
        <v>2015</v>
      </c>
      <c r="AA12" s="23" t="s">
        <v>143</v>
      </c>
      <c r="AB12" s="21"/>
      <c r="AC12" s="21"/>
      <c r="AD12" s="21"/>
      <c r="AE12" s="21"/>
      <c r="AF12" s="22"/>
    </row>
    <row r="13" spans="1:32" ht="15.5">
      <c r="B13">
        <f t="shared" si="0"/>
        <v>2014</v>
      </c>
      <c r="AA13" s="23" t="s">
        <v>144</v>
      </c>
      <c r="AB13" s="21"/>
      <c r="AC13" s="21"/>
      <c r="AD13" s="21"/>
      <c r="AE13" s="21"/>
      <c r="AF13" s="22"/>
    </row>
    <row r="14" spans="1:32" ht="15.5">
      <c r="B14">
        <f t="shared" si="0"/>
        <v>2013</v>
      </c>
      <c r="AA14" s="23" t="s">
        <v>145</v>
      </c>
      <c r="AB14" s="21"/>
      <c r="AC14" s="21"/>
      <c r="AD14" s="21"/>
      <c r="AE14" s="21"/>
      <c r="AF14" s="22"/>
    </row>
    <row r="15" spans="1:32" ht="15.5">
      <c r="B15">
        <f t="shared" si="0"/>
        <v>2012</v>
      </c>
      <c r="AA15" s="24" t="s">
        <v>146</v>
      </c>
      <c r="AB15" s="25"/>
      <c r="AC15" s="25"/>
      <c r="AD15" s="25"/>
      <c r="AE15" s="25"/>
      <c r="AF15" s="26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DE0B-FC22-4599-90BC-7BC91D49131A}">
  <dimension ref="A2:M94"/>
  <sheetViews>
    <sheetView workbookViewId="0">
      <selection activeCell="M15" sqref="M15"/>
    </sheetView>
  </sheetViews>
  <sheetFormatPr defaultRowHeight="14.5"/>
  <cols>
    <col min="1" max="1" width="15.453125" customWidth="1"/>
    <col min="2" max="2" width="10.54296875" customWidth="1"/>
    <col min="6" max="6" width="15.81640625" customWidth="1"/>
    <col min="7" max="7" width="14.7265625" customWidth="1"/>
    <col min="10" max="10" width="10.453125" customWidth="1"/>
    <col min="11" max="11" width="10.7265625" customWidth="1"/>
    <col min="13" max="13" width="29.81640625" customWidth="1"/>
  </cols>
  <sheetData>
    <row r="2" spans="1:13" ht="142.5" customHeight="1">
      <c r="B2" s="2" t="s">
        <v>178</v>
      </c>
      <c r="C2" s="2" t="s">
        <v>149</v>
      </c>
      <c r="D2" s="2"/>
      <c r="E2" s="2"/>
      <c r="F2" s="2"/>
      <c r="G2" s="2"/>
      <c r="H2" s="2"/>
      <c r="I2" s="2"/>
      <c r="J2" s="2"/>
      <c r="K2" s="2"/>
      <c r="L2" s="2"/>
      <c r="M2" s="2" t="s">
        <v>177</v>
      </c>
    </row>
    <row r="3" spans="1:13" ht="142.5" customHeight="1">
      <c r="B3" s="2"/>
      <c r="C3" s="2"/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2" t="s">
        <v>174</v>
      </c>
      <c r="J3" s="2" t="s">
        <v>175</v>
      </c>
      <c r="K3" s="2" t="s">
        <v>176</v>
      </c>
      <c r="L3" s="2"/>
    </row>
    <row r="4" spans="1:13">
      <c r="A4" t="s">
        <v>0</v>
      </c>
      <c r="B4">
        <v>2023</v>
      </c>
    </row>
    <row r="5" spans="1:13">
      <c r="B5">
        <f>B4-1</f>
        <v>2022</v>
      </c>
    </row>
    <row r="6" spans="1:13">
      <c r="B6">
        <f t="shared" ref="B6:B15" si="0">B5-1</f>
        <v>2021</v>
      </c>
    </row>
    <row r="7" spans="1:13">
      <c r="B7">
        <f t="shared" si="0"/>
        <v>2020</v>
      </c>
    </row>
    <row r="8" spans="1:13">
      <c r="B8">
        <f t="shared" si="0"/>
        <v>2019</v>
      </c>
    </row>
    <row r="9" spans="1:13">
      <c r="B9">
        <f t="shared" si="0"/>
        <v>2018</v>
      </c>
    </row>
    <row r="10" spans="1:13">
      <c r="B10">
        <f t="shared" si="0"/>
        <v>2017</v>
      </c>
    </row>
    <row r="11" spans="1:13">
      <c r="B11">
        <f t="shared" si="0"/>
        <v>2016</v>
      </c>
    </row>
    <row r="12" spans="1:13">
      <c r="B12">
        <f t="shared" si="0"/>
        <v>2015</v>
      </c>
    </row>
    <row r="13" spans="1:13">
      <c r="B13">
        <f t="shared" si="0"/>
        <v>2014</v>
      </c>
    </row>
    <row r="14" spans="1:13">
      <c r="B14">
        <f t="shared" si="0"/>
        <v>2013</v>
      </c>
    </row>
    <row r="15" spans="1:13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4AD6-5F9E-4A80-AFDF-17BA0C5A9B7F}">
  <dimension ref="A1:K54"/>
  <sheetViews>
    <sheetView workbookViewId="0">
      <selection activeCell="M1" sqref="M1:M1048576"/>
    </sheetView>
  </sheetViews>
  <sheetFormatPr defaultRowHeight="14.5"/>
  <cols>
    <col min="1" max="1" width="21.7265625" customWidth="1"/>
  </cols>
  <sheetData>
    <row r="1" spans="1:11" ht="58"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 s="5">
        <v>233.035</v>
      </c>
      <c r="C3" s="5">
        <v>226.59</v>
      </c>
      <c r="D3" s="5">
        <v>214.39</v>
      </c>
      <c r="E3" s="5">
        <v>197.8475</v>
      </c>
      <c r="F3" s="5">
        <v>184.98249999999999</v>
      </c>
      <c r="G3" s="6">
        <v>8580</v>
      </c>
      <c r="H3" s="4">
        <f ca="1">RANDBETWEEN(85,115)*0.01*G3</f>
        <v>9094.8000000000011</v>
      </c>
      <c r="I3" s="4">
        <f ca="1">RANDBETWEEN(85,115)*0.01*G3*0.98</f>
        <v>9081.0720000000019</v>
      </c>
      <c r="J3" s="4">
        <f ca="1">RANDBETWEEN(85,115)*0.01*G3*0.96</f>
        <v>7083.6480000000001</v>
      </c>
      <c r="K3" s="4">
        <f ca="1">RANDBETWEEN(85,115)*0.01*G3*0.94</f>
        <v>8145.851999999999</v>
      </c>
    </row>
    <row r="4" spans="1:11">
      <c r="A4" t="s">
        <v>1</v>
      </c>
      <c r="B4" s="5">
        <v>247.77250000000001</v>
      </c>
      <c r="C4" s="5">
        <v>241.36250000000001</v>
      </c>
      <c r="D4" s="5">
        <v>232.85749999999999</v>
      </c>
      <c r="E4" s="5">
        <v>227.8425</v>
      </c>
      <c r="F4" s="5">
        <v>228.89750000000001</v>
      </c>
      <c r="G4" s="6">
        <v>11520</v>
      </c>
      <c r="H4" s="4">
        <f t="shared" ref="H4:H54" ca="1" si="2">RANDBETWEEN(85,115)*0.01*G4</f>
        <v>11174.4</v>
      </c>
      <c r="I4" s="4">
        <f t="shared" ref="I4:I54" ca="1" si="3">RANDBETWEEN(85,115)*0.01*G4*0.98</f>
        <v>11176.704</v>
      </c>
      <c r="J4" s="4">
        <f t="shared" ref="J4:J54" ca="1" si="4">RANDBETWEEN(85,115)*0.01*G4*0.96</f>
        <v>10948.607999999998</v>
      </c>
      <c r="K4" s="4">
        <f t="shared" ref="K4:K54" ca="1" si="5">RANDBETWEEN(85,115)*0.01*G4*0.94</f>
        <v>10720.511999999999</v>
      </c>
    </row>
    <row r="5" spans="1:11">
      <c r="A5" t="s">
        <v>2</v>
      </c>
      <c r="B5" s="5">
        <v>265.98250000000002</v>
      </c>
      <c r="C5" s="5">
        <v>262.25</v>
      </c>
      <c r="D5" s="5">
        <v>249.4</v>
      </c>
      <c r="E5" s="5">
        <v>231.69</v>
      </c>
      <c r="F5" s="5">
        <v>219.2775</v>
      </c>
      <c r="G5" s="6">
        <v>13290</v>
      </c>
      <c r="H5" s="4">
        <f t="shared" ca="1" si="2"/>
        <v>11695.2</v>
      </c>
      <c r="I5" s="4">
        <f t="shared" ca="1" si="3"/>
        <v>14847.588000000002</v>
      </c>
      <c r="J5" s="4">
        <f t="shared" ca="1" si="4"/>
        <v>11992.896000000001</v>
      </c>
      <c r="K5" s="4">
        <f t="shared" ca="1" si="5"/>
        <v>11368.266</v>
      </c>
    </row>
    <row r="6" spans="1:11">
      <c r="A6" t="s">
        <v>3</v>
      </c>
      <c r="B6" s="5">
        <v>224.48</v>
      </c>
      <c r="C6" s="5">
        <v>224.7775</v>
      </c>
      <c r="D6" s="5">
        <v>212.3425</v>
      </c>
      <c r="E6" s="5">
        <v>195.25</v>
      </c>
      <c r="F6" s="5">
        <v>185.61</v>
      </c>
      <c r="G6" s="6">
        <v>7770</v>
      </c>
      <c r="H6" s="4">
        <f t="shared" ca="1" si="2"/>
        <v>7459.2</v>
      </c>
      <c r="I6" s="4">
        <f t="shared" ca="1" si="3"/>
        <v>6776.9939999999997</v>
      </c>
      <c r="J6" s="4">
        <f t="shared" ca="1" si="4"/>
        <v>8055.9359999999997</v>
      </c>
      <c r="K6" s="4">
        <f t="shared" ca="1" si="5"/>
        <v>6427.3440000000001</v>
      </c>
    </row>
    <row r="7" spans="1:11">
      <c r="A7" t="s">
        <v>4</v>
      </c>
      <c r="B7" s="5">
        <v>262.94749999999999</v>
      </c>
      <c r="C7" s="5">
        <v>258.49250000000001</v>
      </c>
      <c r="D7" s="5">
        <v>241.26249999999999</v>
      </c>
      <c r="E7" s="5">
        <v>224.71</v>
      </c>
      <c r="F7" s="5">
        <v>210.16499999999999</v>
      </c>
      <c r="G7" s="6">
        <v>23970</v>
      </c>
      <c r="H7" s="4">
        <f t="shared" ca="1" si="2"/>
        <v>23970</v>
      </c>
      <c r="I7" s="4">
        <f t="shared" ca="1" si="3"/>
        <v>27014.190000000002</v>
      </c>
      <c r="J7" s="4">
        <f t="shared" ca="1" si="4"/>
        <v>21630.528000000002</v>
      </c>
      <c r="K7" s="4">
        <f t="shared" ca="1" si="5"/>
        <v>24334.344000000001</v>
      </c>
    </row>
    <row r="8" spans="1:11">
      <c r="A8" t="s">
        <v>5</v>
      </c>
      <c r="B8" s="5">
        <v>293.71749999999997</v>
      </c>
      <c r="C8" s="5">
        <v>283.28500000000003</v>
      </c>
      <c r="D8" s="5">
        <v>263.15249999999997</v>
      </c>
      <c r="E8" s="5">
        <v>236.39750000000001</v>
      </c>
      <c r="F8" s="5">
        <v>217.46</v>
      </c>
      <c r="G8" s="6">
        <v>17460</v>
      </c>
      <c r="H8" s="4">
        <f t="shared" ca="1" si="2"/>
        <v>17634.599999999999</v>
      </c>
      <c r="I8" s="4">
        <f t="shared" ca="1" si="3"/>
        <v>18650.772000000001</v>
      </c>
      <c r="J8" s="4">
        <f t="shared" ca="1" si="4"/>
        <v>18437.759999999998</v>
      </c>
      <c r="K8" s="4">
        <f t="shared" ca="1" si="5"/>
        <v>15263.532000000001</v>
      </c>
    </row>
    <row r="9" spans="1:11">
      <c r="A9" t="s">
        <v>6</v>
      </c>
      <c r="B9" s="5">
        <v>309.38749999999999</v>
      </c>
      <c r="C9" s="5">
        <v>304.3125</v>
      </c>
      <c r="D9" s="5">
        <v>292.19749999999999</v>
      </c>
      <c r="E9" s="5">
        <v>277.16750000000002</v>
      </c>
      <c r="F9" s="5">
        <v>268.74</v>
      </c>
      <c r="G9" s="6">
        <v>12960</v>
      </c>
      <c r="H9" s="4">
        <f t="shared" ca="1" si="2"/>
        <v>14256.000000000002</v>
      </c>
      <c r="I9" s="4">
        <f t="shared" ca="1" si="3"/>
        <v>11430.72</v>
      </c>
      <c r="J9" s="4">
        <f t="shared" ca="1" si="4"/>
        <v>13685.760000000002</v>
      </c>
      <c r="K9" s="4">
        <f t="shared" ca="1" si="5"/>
        <v>13278.816000000001</v>
      </c>
    </row>
    <row r="10" spans="1:11">
      <c r="A10" t="s">
        <v>7</v>
      </c>
      <c r="B10" s="5">
        <v>322.48250000000002</v>
      </c>
      <c r="C10" s="5">
        <v>322.8775</v>
      </c>
      <c r="D10" s="5">
        <v>306.21249999999998</v>
      </c>
      <c r="E10" s="5">
        <v>293.49250000000001</v>
      </c>
      <c r="F10" s="5">
        <v>286.61250000000001</v>
      </c>
      <c r="G10" s="6">
        <v>10050</v>
      </c>
      <c r="H10" s="4">
        <f t="shared" ca="1" si="2"/>
        <v>11155.500000000002</v>
      </c>
      <c r="I10" s="4">
        <f t="shared" ca="1" si="3"/>
        <v>9258.06</v>
      </c>
      <c r="J10" s="4">
        <f t="shared" ca="1" si="4"/>
        <v>10226.879999999999</v>
      </c>
      <c r="K10" s="4">
        <f t="shared" ca="1" si="5"/>
        <v>10486.170000000002</v>
      </c>
    </row>
    <row r="11" spans="1:11">
      <c r="A11" t="s">
        <v>8</v>
      </c>
      <c r="B11" s="5">
        <v>360.14499999999998</v>
      </c>
      <c r="C11" s="5">
        <v>357.34</v>
      </c>
      <c r="D11" s="5">
        <v>334.1825</v>
      </c>
      <c r="E11" s="5">
        <v>314.61500000000001</v>
      </c>
      <c r="F11" s="5">
        <v>301.50749999999999</v>
      </c>
      <c r="G11" s="6">
        <v>18180</v>
      </c>
      <c r="H11" s="4">
        <f t="shared" ca="1" si="2"/>
        <v>16725.600000000002</v>
      </c>
      <c r="I11" s="4">
        <f t="shared" ca="1" si="3"/>
        <v>16925.579999999998</v>
      </c>
      <c r="J11" s="4">
        <f t="shared" ca="1" si="4"/>
        <v>18674.496000000003</v>
      </c>
      <c r="K11" s="4">
        <f t="shared" ca="1" si="5"/>
        <v>18456.335999999999</v>
      </c>
    </row>
    <row r="12" spans="1:11">
      <c r="A12" t="s">
        <v>9</v>
      </c>
      <c r="B12" s="5">
        <v>353.54250000000002</v>
      </c>
      <c r="C12" s="5">
        <v>356.8075</v>
      </c>
      <c r="D12" s="5">
        <v>338.33749999999998</v>
      </c>
      <c r="E12" s="5">
        <v>315.5625</v>
      </c>
      <c r="F12" s="5">
        <v>297.625</v>
      </c>
      <c r="G12" s="6">
        <v>12270</v>
      </c>
      <c r="H12" s="4">
        <f t="shared" ca="1" si="2"/>
        <v>13374.300000000001</v>
      </c>
      <c r="I12" s="4">
        <f t="shared" ca="1" si="3"/>
        <v>12265.091999999999</v>
      </c>
      <c r="J12" s="4">
        <f t="shared" ca="1" si="4"/>
        <v>12368.16</v>
      </c>
      <c r="K12" s="4">
        <f t="shared" ca="1" si="5"/>
        <v>10726.433999999999</v>
      </c>
    </row>
    <row r="13" spans="1:11">
      <c r="A13" t="s">
        <v>10</v>
      </c>
      <c r="B13" s="5">
        <v>314.8725</v>
      </c>
      <c r="C13" s="5">
        <v>304.54500000000002</v>
      </c>
      <c r="D13" s="5">
        <v>283.58249999999998</v>
      </c>
      <c r="E13" s="5">
        <v>251.57</v>
      </c>
      <c r="F13" s="5">
        <v>232.43</v>
      </c>
      <c r="G13" s="6">
        <v>11280</v>
      </c>
      <c r="H13" s="4">
        <f t="shared" ca="1" si="2"/>
        <v>9926.4</v>
      </c>
      <c r="I13" s="4">
        <f t="shared" ca="1" si="3"/>
        <v>11496.576000000001</v>
      </c>
      <c r="J13" s="4">
        <f t="shared" ca="1" si="4"/>
        <v>9745.92</v>
      </c>
      <c r="K13" s="4">
        <f t="shared" ca="1" si="5"/>
        <v>11981.616</v>
      </c>
    </row>
    <row r="14" spans="1:11">
      <c r="A14" t="s">
        <v>11</v>
      </c>
      <c r="B14" s="5">
        <v>209.9675</v>
      </c>
      <c r="C14" s="5">
        <v>207.29</v>
      </c>
      <c r="D14" s="5">
        <v>201.01249999999999</v>
      </c>
      <c r="E14" s="5">
        <v>195.10499999999999</v>
      </c>
      <c r="F14" s="5">
        <v>190.26499999999999</v>
      </c>
      <c r="G14" s="6">
        <v>21390</v>
      </c>
      <c r="H14" s="4">
        <f t="shared" ca="1" si="2"/>
        <v>20320.5</v>
      </c>
      <c r="I14" s="4">
        <f t="shared" ca="1" si="3"/>
        <v>22639.175999999999</v>
      </c>
      <c r="J14" s="4">
        <f t="shared" ca="1" si="4"/>
        <v>17454.239999999998</v>
      </c>
      <c r="K14" s="4">
        <f t="shared" ca="1" si="5"/>
        <v>18900.204000000002</v>
      </c>
    </row>
    <row r="15" spans="1:11">
      <c r="A15" t="s">
        <v>12</v>
      </c>
      <c r="B15" s="5">
        <v>184.52500000000001</v>
      </c>
      <c r="C15" s="5">
        <v>180.535</v>
      </c>
      <c r="D15" s="5">
        <v>169.82</v>
      </c>
      <c r="E15" s="5">
        <v>158.35</v>
      </c>
      <c r="F15" s="5">
        <v>149.755</v>
      </c>
      <c r="G15" s="6">
        <v>13800</v>
      </c>
      <c r="H15" s="4">
        <f t="shared" ca="1" si="2"/>
        <v>13662</v>
      </c>
      <c r="I15" s="4">
        <f t="shared" ca="1" si="3"/>
        <v>14605.920000000002</v>
      </c>
      <c r="J15" s="4">
        <f t="shared" ca="1" si="4"/>
        <v>14970.240000000002</v>
      </c>
      <c r="K15" s="4">
        <f t="shared" ca="1" si="5"/>
        <v>14139.480000000001</v>
      </c>
    </row>
    <row r="16" spans="1:11">
      <c r="A16" t="s">
        <v>13</v>
      </c>
      <c r="B16" s="5">
        <v>234.91</v>
      </c>
      <c r="C16" s="5">
        <v>229.70500000000001</v>
      </c>
      <c r="D16" s="5">
        <v>224.905</v>
      </c>
      <c r="E16" s="5">
        <v>213.20249999999999</v>
      </c>
      <c r="F16" s="5">
        <v>202.85</v>
      </c>
      <c r="G16" s="6">
        <v>8850</v>
      </c>
      <c r="H16" s="4">
        <f t="shared" ca="1" si="2"/>
        <v>9912.0000000000018</v>
      </c>
      <c r="I16" s="4">
        <f t="shared" ca="1" si="3"/>
        <v>9627.0300000000007</v>
      </c>
      <c r="J16" s="4">
        <f t="shared" ca="1" si="4"/>
        <v>7561.44</v>
      </c>
      <c r="K16" s="4">
        <f t="shared" ca="1" si="5"/>
        <v>8568.57</v>
      </c>
    </row>
    <row r="17" spans="1:11">
      <c r="A17" t="s">
        <v>14</v>
      </c>
      <c r="B17" s="5">
        <v>194.26249999999999</v>
      </c>
      <c r="C17" s="5">
        <v>192.8075</v>
      </c>
      <c r="D17" s="5">
        <v>186.995</v>
      </c>
      <c r="E17" s="5">
        <v>176.38</v>
      </c>
      <c r="F17" s="5">
        <v>167.79</v>
      </c>
      <c r="G17" s="6">
        <v>7740</v>
      </c>
      <c r="H17" s="4">
        <f t="shared" ca="1" si="2"/>
        <v>7120.8</v>
      </c>
      <c r="I17" s="4">
        <f t="shared" ca="1" si="3"/>
        <v>7661.0519999999997</v>
      </c>
      <c r="J17" s="4">
        <f t="shared" ca="1" si="4"/>
        <v>7579.0079999999998</v>
      </c>
      <c r="K17" s="4">
        <f t="shared" ca="1" si="5"/>
        <v>7130.0879999999997</v>
      </c>
    </row>
    <row r="18" spans="1:11">
      <c r="A18" t="s">
        <v>15</v>
      </c>
      <c r="B18" s="5">
        <v>178.715</v>
      </c>
      <c r="C18" s="5">
        <v>175.17500000000001</v>
      </c>
      <c r="D18" s="5">
        <v>168.73249999999999</v>
      </c>
      <c r="E18" s="5">
        <v>158.9975</v>
      </c>
      <c r="F18" s="5">
        <v>152.23500000000001</v>
      </c>
      <c r="G18" s="6">
        <v>7170</v>
      </c>
      <c r="H18" s="4">
        <f t="shared" ca="1" si="2"/>
        <v>7385.1</v>
      </c>
      <c r="I18" s="4">
        <f t="shared" ca="1" si="3"/>
        <v>6394.2060000000001</v>
      </c>
      <c r="J18" s="4">
        <f t="shared" ca="1" si="4"/>
        <v>7502.6880000000001</v>
      </c>
      <c r="K18" s="4">
        <f t="shared" ca="1" si="5"/>
        <v>6874.5960000000005</v>
      </c>
    </row>
    <row r="19" spans="1:11">
      <c r="A19" t="s">
        <v>16</v>
      </c>
      <c r="B19" s="5">
        <v>204.7475</v>
      </c>
      <c r="C19" s="5">
        <v>201.66749999999999</v>
      </c>
      <c r="D19" s="5">
        <v>192.125</v>
      </c>
      <c r="E19" s="5">
        <v>179.9325</v>
      </c>
      <c r="F19" s="5">
        <v>177.245</v>
      </c>
      <c r="G19" s="6">
        <v>8460</v>
      </c>
      <c r="H19" s="4">
        <f t="shared" ca="1" si="2"/>
        <v>8967.6</v>
      </c>
      <c r="I19" s="4">
        <f t="shared" ca="1" si="3"/>
        <v>9534.4200000000019</v>
      </c>
      <c r="J19" s="4">
        <f t="shared" ca="1" si="4"/>
        <v>7065.7919999999995</v>
      </c>
      <c r="K19" s="4">
        <f t="shared" ca="1" si="5"/>
        <v>6918.5879999999997</v>
      </c>
    </row>
    <row r="20" spans="1:11">
      <c r="A20" t="s">
        <v>17</v>
      </c>
      <c r="B20" s="5">
        <v>233.9025</v>
      </c>
      <c r="C20" s="5">
        <v>237.965</v>
      </c>
      <c r="D20" s="5">
        <v>227.7475</v>
      </c>
      <c r="E20" s="5">
        <v>210.01</v>
      </c>
      <c r="F20" s="5">
        <v>200.4375</v>
      </c>
      <c r="G20" s="6">
        <v>7710</v>
      </c>
      <c r="H20" s="4">
        <f t="shared" ca="1" si="2"/>
        <v>8635.2000000000007</v>
      </c>
      <c r="I20" s="4">
        <f t="shared" ca="1" si="3"/>
        <v>8689.1700000000019</v>
      </c>
      <c r="J20" s="4">
        <f t="shared" ca="1" si="4"/>
        <v>7031.52</v>
      </c>
      <c r="K20" s="4">
        <f t="shared" ca="1" si="5"/>
        <v>7392.347999999999</v>
      </c>
    </row>
    <row r="21" spans="1:11">
      <c r="A21" t="s">
        <v>18</v>
      </c>
      <c r="B21" s="5">
        <v>389.30500000000001</v>
      </c>
      <c r="C21" s="5">
        <v>387.495</v>
      </c>
      <c r="D21" s="5">
        <v>362.37</v>
      </c>
      <c r="E21" s="5">
        <v>332.2</v>
      </c>
      <c r="F21" s="5">
        <v>313.59249999999997</v>
      </c>
      <c r="G21" s="6">
        <v>7800</v>
      </c>
      <c r="H21" s="4">
        <f t="shared" ca="1" si="2"/>
        <v>7878</v>
      </c>
      <c r="I21" s="4">
        <f t="shared" ca="1" si="3"/>
        <v>7108.92</v>
      </c>
      <c r="J21" s="4">
        <f t="shared" ca="1" si="4"/>
        <v>6888.96</v>
      </c>
      <c r="K21" s="4">
        <f t="shared" ca="1" si="5"/>
        <v>7478.6399999999994</v>
      </c>
    </row>
    <row r="22" spans="1:11">
      <c r="A22" t="s">
        <v>19</v>
      </c>
      <c r="B22" s="5">
        <v>174.0925</v>
      </c>
      <c r="C22" s="5">
        <v>171.86750000000001</v>
      </c>
      <c r="D22" s="5">
        <v>167.01750000000001</v>
      </c>
      <c r="E22" s="5">
        <v>161.66</v>
      </c>
      <c r="F22" s="5">
        <v>154.79</v>
      </c>
      <c r="G22" s="6">
        <v>11670</v>
      </c>
      <c r="H22" s="4">
        <f t="shared" ca="1" si="2"/>
        <v>10969.800000000001</v>
      </c>
      <c r="I22" s="4">
        <f t="shared" ca="1" si="3"/>
        <v>12351.528</v>
      </c>
      <c r="J22" s="4">
        <f t="shared" ca="1" si="4"/>
        <v>10755.071999999998</v>
      </c>
      <c r="K22" s="4">
        <f t="shared" ca="1" si="5"/>
        <v>10311.612000000001</v>
      </c>
    </row>
    <row r="23" spans="1:11">
      <c r="A23" t="s">
        <v>20</v>
      </c>
      <c r="B23" s="5">
        <v>309.15249999999997</v>
      </c>
      <c r="C23" s="5">
        <v>302.96749999999997</v>
      </c>
      <c r="D23" s="5">
        <v>287.685</v>
      </c>
      <c r="E23" s="5">
        <v>270.45249999999999</v>
      </c>
      <c r="F23" s="5">
        <v>255.17</v>
      </c>
      <c r="G23" s="6">
        <v>12990</v>
      </c>
      <c r="H23" s="4">
        <f t="shared" ca="1" si="2"/>
        <v>11950.800000000001</v>
      </c>
      <c r="I23" s="4">
        <f t="shared" ca="1" si="3"/>
        <v>12857.501999999999</v>
      </c>
      <c r="J23" s="4">
        <f t="shared" ca="1" si="4"/>
        <v>11098.655999999999</v>
      </c>
      <c r="K23" s="4">
        <f t="shared" ca="1" si="5"/>
        <v>10989.539999999999</v>
      </c>
    </row>
    <row r="24" spans="1:11">
      <c r="A24" t="s">
        <v>21</v>
      </c>
      <c r="B24" s="5">
        <v>295.67250000000001</v>
      </c>
      <c r="C24" s="5">
        <v>291.79000000000002</v>
      </c>
      <c r="D24" s="5">
        <v>284.14999999999998</v>
      </c>
      <c r="E24" s="5">
        <v>274.13249999999999</v>
      </c>
      <c r="F24" s="5">
        <v>264.625</v>
      </c>
      <c r="G24" s="6">
        <v>19200</v>
      </c>
      <c r="H24" s="4">
        <f t="shared" ca="1" si="2"/>
        <v>17280</v>
      </c>
      <c r="I24" s="4">
        <f t="shared" ca="1" si="3"/>
        <v>18251.52</v>
      </c>
      <c r="J24" s="4">
        <f t="shared" ca="1" si="4"/>
        <v>18432</v>
      </c>
      <c r="K24" s="4">
        <f t="shared" ca="1" si="5"/>
        <v>16965.12</v>
      </c>
    </row>
    <row r="25" spans="1:11">
      <c r="A25" t="s">
        <v>22</v>
      </c>
      <c r="B25" s="5">
        <v>373.98500000000001</v>
      </c>
      <c r="C25" s="5">
        <v>367.91250000000002</v>
      </c>
      <c r="D25" s="5">
        <v>340.41250000000002</v>
      </c>
      <c r="E25" s="5">
        <v>326.02749999999997</v>
      </c>
      <c r="F25" s="5">
        <v>317.02499999999998</v>
      </c>
      <c r="G25" s="6">
        <v>7800</v>
      </c>
      <c r="H25" s="4">
        <f t="shared" ca="1" si="2"/>
        <v>8112</v>
      </c>
      <c r="I25" s="4">
        <f t="shared" ca="1" si="3"/>
        <v>8637.7199999999993</v>
      </c>
      <c r="J25" s="4">
        <f t="shared" ca="1" si="4"/>
        <v>6888.96</v>
      </c>
      <c r="K25" s="4">
        <f t="shared" ca="1" si="5"/>
        <v>7698.5999999999995</v>
      </c>
    </row>
    <row r="26" spans="1:11">
      <c r="A26" t="s">
        <v>23</v>
      </c>
      <c r="B26" s="5">
        <v>223.04249999999999</v>
      </c>
      <c r="C26" s="5">
        <v>218.20500000000001</v>
      </c>
      <c r="D26" s="5">
        <v>210.2775</v>
      </c>
      <c r="E26" s="5">
        <v>202.39</v>
      </c>
      <c r="F26" s="5">
        <v>197.93</v>
      </c>
      <c r="G26" s="6">
        <v>10590</v>
      </c>
      <c r="H26" s="4">
        <f t="shared" ca="1" si="2"/>
        <v>11119.5</v>
      </c>
      <c r="I26" s="4">
        <f t="shared" ca="1" si="3"/>
        <v>9132.8160000000007</v>
      </c>
      <c r="J26" s="4">
        <f t="shared" ca="1" si="4"/>
        <v>11284.704000000002</v>
      </c>
      <c r="K26" s="4">
        <f t="shared" ca="1" si="5"/>
        <v>9058.6859999999997</v>
      </c>
    </row>
    <row r="27" spans="1:11">
      <c r="A27" t="s">
        <v>24</v>
      </c>
      <c r="B27" s="5">
        <v>243.89500000000001</v>
      </c>
      <c r="C27" s="5">
        <v>243.465</v>
      </c>
      <c r="D27" s="5">
        <v>233.2525</v>
      </c>
      <c r="E27" s="5">
        <v>219.7825</v>
      </c>
      <c r="F27" s="5">
        <v>210.12</v>
      </c>
      <c r="G27" s="6">
        <v>7890</v>
      </c>
      <c r="H27" s="4">
        <f t="shared" ca="1" si="2"/>
        <v>7179.9000000000005</v>
      </c>
      <c r="I27" s="4">
        <f t="shared" ca="1" si="3"/>
        <v>8814.7080000000005</v>
      </c>
      <c r="J27" s="4">
        <f t="shared" ca="1" si="4"/>
        <v>6741.2160000000003</v>
      </c>
      <c r="K27" s="4">
        <f t="shared" ca="1" si="5"/>
        <v>7194.1019999999999</v>
      </c>
    </row>
    <row r="28" spans="1:11">
      <c r="A28" t="s">
        <v>25</v>
      </c>
      <c r="B28" s="5">
        <v>232.47749999999999</v>
      </c>
      <c r="C28" s="5">
        <v>229.1925</v>
      </c>
      <c r="D28" s="5">
        <v>218.04</v>
      </c>
      <c r="E28" s="5">
        <v>201.88</v>
      </c>
      <c r="F28" s="5">
        <v>189.58250000000001</v>
      </c>
      <c r="G28" s="6">
        <v>8010</v>
      </c>
      <c r="H28" s="4">
        <f t="shared" ca="1" si="2"/>
        <v>9211.5000000000018</v>
      </c>
      <c r="I28" s="4">
        <f t="shared" ca="1" si="3"/>
        <v>7849.8</v>
      </c>
      <c r="J28" s="4">
        <f t="shared" ca="1" si="4"/>
        <v>7305.1200000000008</v>
      </c>
      <c r="K28" s="4">
        <f t="shared" ca="1" si="5"/>
        <v>6399.99</v>
      </c>
    </row>
    <row r="29" spans="1:11">
      <c r="A29" t="s">
        <v>26</v>
      </c>
      <c r="B29" s="5">
        <v>208.715</v>
      </c>
      <c r="C29" s="5">
        <v>206.47499999999999</v>
      </c>
      <c r="D29" s="5">
        <v>196.19</v>
      </c>
      <c r="E29" s="5">
        <v>182.7475</v>
      </c>
      <c r="F29" s="5">
        <v>176.17500000000001</v>
      </c>
      <c r="G29" s="6">
        <v>15810</v>
      </c>
      <c r="H29" s="4">
        <f t="shared" ca="1" si="2"/>
        <v>14703.300000000001</v>
      </c>
      <c r="I29" s="4">
        <f t="shared" ca="1" si="3"/>
        <v>13944.42</v>
      </c>
      <c r="J29" s="4">
        <f t="shared" ca="1" si="4"/>
        <v>15784.704000000002</v>
      </c>
      <c r="K29" s="4">
        <f t="shared" ca="1" si="5"/>
        <v>15604.47</v>
      </c>
    </row>
    <row r="30" spans="1:11">
      <c r="A30" t="s">
        <v>27</v>
      </c>
      <c r="B30" s="5">
        <v>201.82499999999999</v>
      </c>
      <c r="C30" s="5">
        <v>199.2225</v>
      </c>
      <c r="D30" s="5">
        <v>192.05500000000001</v>
      </c>
      <c r="E30" s="5">
        <v>180.67</v>
      </c>
      <c r="F30" s="5">
        <v>173.4675</v>
      </c>
      <c r="G30" s="6">
        <v>8880</v>
      </c>
      <c r="H30" s="4">
        <f t="shared" ca="1" si="2"/>
        <v>8080.8</v>
      </c>
      <c r="I30" s="4">
        <f t="shared" ca="1" si="3"/>
        <v>7397.04</v>
      </c>
      <c r="J30" s="4">
        <f t="shared" ca="1" si="4"/>
        <v>9547.7759999999998</v>
      </c>
      <c r="K30" s="4">
        <f t="shared" ca="1" si="5"/>
        <v>7429.0079999999998</v>
      </c>
    </row>
    <row r="31" spans="1:11">
      <c r="A31" t="s">
        <v>28</v>
      </c>
      <c r="B31" s="5">
        <v>323.13</v>
      </c>
      <c r="C31" s="5">
        <v>315.5625</v>
      </c>
      <c r="D31" s="5">
        <v>285.88499999999999</v>
      </c>
      <c r="E31" s="5">
        <v>265.60500000000002</v>
      </c>
      <c r="F31" s="5">
        <v>253.17500000000001</v>
      </c>
      <c r="G31" s="6">
        <v>13110</v>
      </c>
      <c r="H31" s="4">
        <f t="shared" ca="1" si="2"/>
        <v>14945.400000000001</v>
      </c>
      <c r="I31" s="4">
        <f t="shared" ca="1" si="3"/>
        <v>14774.970000000001</v>
      </c>
      <c r="J31" s="4">
        <f t="shared" ca="1" si="4"/>
        <v>12333.887999999999</v>
      </c>
      <c r="K31" s="4">
        <f t="shared" ca="1" si="5"/>
        <v>11583.996000000001</v>
      </c>
    </row>
    <row r="32" spans="1:11">
      <c r="A32" t="s">
        <v>29</v>
      </c>
      <c r="B32" s="5">
        <v>216.08750000000001</v>
      </c>
      <c r="C32" s="5">
        <v>212.04249999999999</v>
      </c>
      <c r="D32" s="5">
        <v>206.1925</v>
      </c>
      <c r="E32" s="5">
        <v>200.49</v>
      </c>
      <c r="F32" s="5">
        <v>193.79249999999999</v>
      </c>
      <c r="G32" s="6">
        <v>14040</v>
      </c>
      <c r="H32" s="4">
        <f t="shared" ca="1" si="2"/>
        <v>16005.600000000002</v>
      </c>
      <c r="I32" s="4">
        <f t="shared" ca="1" si="3"/>
        <v>14309.567999999999</v>
      </c>
      <c r="J32" s="4">
        <f t="shared" ca="1" si="4"/>
        <v>12804.480000000001</v>
      </c>
      <c r="K32" s="4">
        <f t="shared" ca="1" si="5"/>
        <v>12009.815999999999</v>
      </c>
    </row>
    <row r="33" spans="1:11">
      <c r="A33" t="s">
        <v>30</v>
      </c>
      <c r="B33" s="5">
        <v>348.88249999999999</v>
      </c>
      <c r="C33" s="5">
        <v>346.38249999999999</v>
      </c>
      <c r="D33" s="5">
        <v>337.77</v>
      </c>
      <c r="E33" s="5">
        <v>326.6825</v>
      </c>
      <c r="F33" s="5">
        <v>318.57499999999999</v>
      </c>
      <c r="G33" s="6">
        <v>14940</v>
      </c>
      <c r="H33" s="4">
        <f t="shared" ca="1" si="2"/>
        <v>14043.6</v>
      </c>
      <c r="I33" s="4">
        <f t="shared" ca="1" si="3"/>
        <v>14201.963999999998</v>
      </c>
      <c r="J33" s="4">
        <f t="shared" ca="1" si="4"/>
        <v>14342.4</v>
      </c>
      <c r="K33" s="4">
        <f t="shared" ca="1" si="5"/>
        <v>14184.035999999998</v>
      </c>
    </row>
    <row r="34" spans="1:11">
      <c r="A34" t="s">
        <v>31</v>
      </c>
      <c r="B34" s="5">
        <v>233.16749999999999</v>
      </c>
      <c r="C34" s="5">
        <v>228.935</v>
      </c>
      <c r="D34" s="5">
        <v>217.75749999999999</v>
      </c>
      <c r="E34" s="5">
        <v>204.92</v>
      </c>
      <c r="F34" s="5">
        <v>198.63499999999999</v>
      </c>
      <c r="G34" s="6">
        <v>10620</v>
      </c>
      <c r="H34" s="4">
        <f t="shared" ca="1" si="2"/>
        <v>10620</v>
      </c>
      <c r="I34" s="4">
        <f t="shared" ca="1" si="3"/>
        <v>9679.0679999999993</v>
      </c>
      <c r="J34" s="4">
        <f t="shared" ca="1" si="4"/>
        <v>10399.103999999999</v>
      </c>
      <c r="K34" s="4">
        <f t="shared" ca="1" si="5"/>
        <v>9383.8320000000003</v>
      </c>
    </row>
    <row r="35" spans="1:11">
      <c r="A35" t="s">
        <v>32</v>
      </c>
      <c r="B35" s="5">
        <v>361.32499999999999</v>
      </c>
      <c r="C35" s="5">
        <v>356.34750000000003</v>
      </c>
      <c r="D35" s="5">
        <v>337.625</v>
      </c>
      <c r="E35" s="5">
        <v>325.78750000000002</v>
      </c>
      <c r="F35" s="5">
        <v>311.33</v>
      </c>
      <c r="G35" s="6">
        <v>15930</v>
      </c>
      <c r="H35" s="4">
        <f t="shared" ca="1" si="2"/>
        <v>15292.8</v>
      </c>
      <c r="I35" s="4">
        <f t="shared" ca="1" si="3"/>
        <v>14674.716</v>
      </c>
      <c r="J35" s="4">
        <f t="shared" ca="1" si="4"/>
        <v>17433.792000000001</v>
      </c>
      <c r="K35" s="4">
        <f t="shared" ca="1" si="5"/>
        <v>16022.394000000002</v>
      </c>
    </row>
    <row r="36" spans="1:11">
      <c r="A36" t="s">
        <v>33</v>
      </c>
      <c r="B36" s="5">
        <v>185.42500000000001</v>
      </c>
      <c r="C36" s="5">
        <v>181.77250000000001</v>
      </c>
      <c r="D36" s="5">
        <v>173.2825</v>
      </c>
      <c r="E36" s="5">
        <v>166.5925</v>
      </c>
      <c r="F36" s="5">
        <v>159.7525</v>
      </c>
      <c r="G36" s="6">
        <v>11340</v>
      </c>
      <c r="H36" s="4">
        <f t="shared" ca="1" si="2"/>
        <v>12360.6</v>
      </c>
      <c r="I36" s="4">
        <f t="shared" ca="1" si="3"/>
        <v>10890.935999999998</v>
      </c>
      <c r="J36" s="4">
        <f t="shared" ca="1" si="4"/>
        <v>10886.4</v>
      </c>
      <c r="K36" s="4">
        <f t="shared" ca="1" si="5"/>
        <v>11618.964</v>
      </c>
    </row>
    <row r="37" spans="1:11">
      <c r="A37" t="s">
        <v>34</v>
      </c>
      <c r="B37" s="5">
        <v>175.9325</v>
      </c>
      <c r="C37" s="5">
        <v>171.52250000000001</v>
      </c>
      <c r="D37" s="5">
        <v>165.57749999999999</v>
      </c>
      <c r="E37" s="5">
        <v>159.7825</v>
      </c>
      <c r="F37" s="5">
        <v>159.31</v>
      </c>
      <c r="G37" s="6">
        <v>9240</v>
      </c>
      <c r="H37" s="4">
        <f t="shared" ca="1" si="2"/>
        <v>9517.2000000000007</v>
      </c>
      <c r="I37" s="4">
        <f t="shared" ca="1" si="3"/>
        <v>9236.3039999999983</v>
      </c>
      <c r="J37" s="4">
        <f t="shared" ca="1" si="4"/>
        <v>9491.3280000000013</v>
      </c>
      <c r="K37" s="4">
        <f t="shared" ca="1" si="5"/>
        <v>7382.7599999999993</v>
      </c>
    </row>
    <row r="38" spans="1:11">
      <c r="A38" t="s">
        <v>35</v>
      </c>
      <c r="B38" s="5">
        <v>200.68</v>
      </c>
      <c r="C38" s="5">
        <v>200.55250000000001</v>
      </c>
      <c r="D38" s="5">
        <v>196.1275</v>
      </c>
      <c r="E38" s="5">
        <v>185.78</v>
      </c>
      <c r="F38" s="5">
        <v>178.61750000000001</v>
      </c>
      <c r="G38" s="6">
        <v>7470</v>
      </c>
      <c r="H38" s="4">
        <f t="shared" ca="1" si="2"/>
        <v>7768.8</v>
      </c>
      <c r="I38" s="4">
        <f t="shared" ca="1" si="3"/>
        <v>7686.63</v>
      </c>
      <c r="J38" s="4">
        <f t="shared" ca="1" si="4"/>
        <v>7386.3360000000002</v>
      </c>
      <c r="K38" s="4">
        <f t="shared" ca="1" si="5"/>
        <v>6460.0560000000005</v>
      </c>
    </row>
    <row r="39" spans="1:11">
      <c r="A39" t="s">
        <v>36</v>
      </c>
      <c r="B39" s="5">
        <v>227.23750000000001</v>
      </c>
      <c r="C39" s="5">
        <v>229.50749999999999</v>
      </c>
      <c r="D39" s="5">
        <v>224.62</v>
      </c>
      <c r="E39" s="5">
        <v>213.69499999999999</v>
      </c>
      <c r="F39" s="5">
        <v>206.60749999999999</v>
      </c>
      <c r="G39" s="6">
        <v>7680</v>
      </c>
      <c r="H39" s="4">
        <f t="shared" ca="1" si="2"/>
        <v>8140.8</v>
      </c>
      <c r="I39" s="4">
        <f t="shared" ca="1" si="3"/>
        <v>7225.3439999999991</v>
      </c>
      <c r="J39" s="4">
        <f t="shared" ca="1" si="4"/>
        <v>6340.6080000000002</v>
      </c>
      <c r="K39" s="4">
        <f t="shared" ca="1" si="5"/>
        <v>7219.2</v>
      </c>
    </row>
    <row r="40" spans="1:11">
      <c r="A40" t="s">
        <v>37</v>
      </c>
      <c r="B40" s="5">
        <v>247.5</v>
      </c>
      <c r="C40" s="5">
        <v>247.57499999999999</v>
      </c>
      <c r="D40" s="5">
        <v>240.60249999999999</v>
      </c>
      <c r="E40" s="5">
        <v>222.25749999999999</v>
      </c>
      <c r="F40" s="5">
        <v>207.95</v>
      </c>
      <c r="G40" s="6">
        <v>15300</v>
      </c>
      <c r="H40" s="4">
        <f t="shared" ca="1" si="2"/>
        <v>15147</v>
      </c>
      <c r="I40" s="4">
        <f t="shared" ca="1" si="3"/>
        <v>16943.22</v>
      </c>
      <c r="J40" s="4">
        <f t="shared" ca="1" si="4"/>
        <v>14541.119999999999</v>
      </c>
      <c r="K40" s="4">
        <f t="shared" ca="1" si="5"/>
        <v>14525.82</v>
      </c>
    </row>
    <row r="41" spans="1:11">
      <c r="A41" t="s">
        <v>38</v>
      </c>
      <c r="B41" s="5">
        <v>248.08250000000001</v>
      </c>
      <c r="C41" s="5">
        <v>249.16</v>
      </c>
      <c r="D41" s="5">
        <v>241.55500000000001</v>
      </c>
      <c r="E41" s="5">
        <v>228.99</v>
      </c>
      <c r="F41" s="5">
        <v>220.2825</v>
      </c>
      <c r="G41" s="6">
        <v>9000</v>
      </c>
      <c r="H41" s="4">
        <f t="shared" ca="1" si="2"/>
        <v>9810</v>
      </c>
      <c r="I41" s="4">
        <f t="shared" ca="1" si="3"/>
        <v>9613.7999999999993</v>
      </c>
      <c r="J41" s="4">
        <f t="shared" ca="1" si="4"/>
        <v>8899.1999999999989</v>
      </c>
      <c r="K41" s="4">
        <f t="shared" ca="1" si="5"/>
        <v>7783.2</v>
      </c>
    </row>
    <row r="42" spans="1:11">
      <c r="A42" t="s">
        <v>39</v>
      </c>
      <c r="B42" s="5">
        <v>345.66</v>
      </c>
      <c r="C42" s="5">
        <v>337.20749999999998</v>
      </c>
      <c r="D42" s="5">
        <v>325.16000000000003</v>
      </c>
      <c r="E42" s="5">
        <v>307.72500000000002</v>
      </c>
      <c r="F42" s="5">
        <v>292.745</v>
      </c>
      <c r="G42" s="6">
        <v>14130</v>
      </c>
      <c r="H42" s="4">
        <f t="shared" ca="1" si="2"/>
        <v>13282.2</v>
      </c>
      <c r="I42" s="4">
        <f t="shared" ca="1" si="3"/>
        <v>15647.562000000002</v>
      </c>
      <c r="J42" s="4">
        <f t="shared" ca="1" si="4"/>
        <v>14921.28</v>
      </c>
      <c r="K42" s="4">
        <f t="shared" ca="1" si="5"/>
        <v>14079.132</v>
      </c>
    </row>
    <row r="43" spans="1:11">
      <c r="A43" t="s">
        <v>40</v>
      </c>
      <c r="B43" s="5">
        <v>278.72500000000002</v>
      </c>
      <c r="C43" s="5">
        <v>274.64249999999998</v>
      </c>
      <c r="D43" s="5">
        <v>256.30500000000001</v>
      </c>
      <c r="E43" s="5">
        <v>232.69</v>
      </c>
      <c r="F43" s="5">
        <v>217.64250000000001</v>
      </c>
      <c r="G43" s="6">
        <v>11430</v>
      </c>
      <c r="H43" s="4">
        <f t="shared" ca="1" si="2"/>
        <v>10287</v>
      </c>
      <c r="I43" s="4">
        <f t="shared" ca="1" si="3"/>
        <v>12769.596000000001</v>
      </c>
      <c r="J43" s="4">
        <f t="shared" ca="1" si="4"/>
        <v>12618.720000000001</v>
      </c>
      <c r="K43" s="4">
        <f t="shared" ca="1" si="5"/>
        <v>9884.6640000000007</v>
      </c>
    </row>
    <row r="44" spans="1:11">
      <c r="A44" t="s">
        <v>41</v>
      </c>
      <c r="B44" s="5">
        <v>186.33250000000001</v>
      </c>
      <c r="C44" s="5">
        <v>180.44</v>
      </c>
      <c r="D44" s="5">
        <v>174.02250000000001</v>
      </c>
      <c r="E44" s="5">
        <v>163.07499999999999</v>
      </c>
      <c r="F44" s="5">
        <v>156.13</v>
      </c>
      <c r="G44" s="6">
        <v>9960</v>
      </c>
      <c r="H44" s="4">
        <f t="shared" ca="1" si="2"/>
        <v>10657.2</v>
      </c>
      <c r="I44" s="4">
        <f t="shared" ca="1" si="3"/>
        <v>9077.5440000000017</v>
      </c>
      <c r="J44" s="4">
        <f t="shared" ca="1" si="4"/>
        <v>9179.1360000000004</v>
      </c>
      <c r="K44" s="4">
        <f t="shared" ca="1" si="5"/>
        <v>9081.5279999999984</v>
      </c>
    </row>
    <row r="45" spans="1:11">
      <c r="A45" t="s">
        <v>42</v>
      </c>
      <c r="B45" s="5">
        <v>215.8475</v>
      </c>
      <c r="C45" s="5">
        <v>214.55</v>
      </c>
      <c r="D45" s="5">
        <v>205.82</v>
      </c>
      <c r="E45" s="5">
        <v>194.7</v>
      </c>
      <c r="F45" s="5">
        <v>188.4325</v>
      </c>
      <c r="G45" s="6">
        <v>11550</v>
      </c>
      <c r="H45" s="4">
        <f t="shared" ca="1" si="2"/>
        <v>10395</v>
      </c>
      <c r="I45" s="4">
        <f t="shared" ca="1" si="3"/>
        <v>12224.52</v>
      </c>
      <c r="J45" s="4">
        <f t="shared" ca="1" si="4"/>
        <v>9535.68</v>
      </c>
      <c r="K45" s="4">
        <f t="shared" ca="1" si="5"/>
        <v>9988.4399999999987</v>
      </c>
    </row>
    <row r="46" spans="1:11">
      <c r="A46" t="s">
        <v>43</v>
      </c>
      <c r="B46" s="5">
        <v>285.96249999999998</v>
      </c>
      <c r="C46" s="5">
        <v>288.0625</v>
      </c>
      <c r="D46" s="5">
        <v>274.20499999999998</v>
      </c>
      <c r="E46" s="5">
        <v>252.22749999999999</v>
      </c>
      <c r="F46" s="5">
        <v>233.55500000000001</v>
      </c>
      <c r="G46" s="6">
        <v>10860</v>
      </c>
      <c r="H46" s="4">
        <f t="shared" ca="1" si="2"/>
        <v>10642.8</v>
      </c>
      <c r="I46" s="4">
        <f t="shared" ca="1" si="3"/>
        <v>9897.8040000000001</v>
      </c>
      <c r="J46" s="4">
        <f t="shared" ca="1" si="4"/>
        <v>11468.160000000002</v>
      </c>
      <c r="K46" s="4">
        <f t="shared" ca="1" si="5"/>
        <v>9391.728000000001</v>
      </c>
    </row>
    <row r="47" spans="1:11">
      <c r="A47" t="s">
        <v>44</v>
      </c>
      <c r="B47" s="5">
        <v>238.535</v>
      </c>
      <c r="C47" s="5">
        <v>235.29750000000001</v>
      </c>
      <c r="D47" s="5">
        <v>222.77</v>
      </c>
      <c r="E47" s="5">
        <v>207.3475</v>
      </c>
      <c r="F47" s="5">
        <v>198.05</v>
      </c>
      <c r="G47" s="6">
        <v>16350</v>
      </c>
      <c r="H47" s="4">
        <f t="shared" ca="1" si="2"/>
        <v>16513.5</v>
      </c>
      <c r="I47" s="4">
        <f t="shared" ca="1" si="3"/>
        <v>14901.39</v>
      </c>
      <c r="J47" s="4">
        <f t="shared" ca="1" si="4"/>
        <v>16637.759999999998</v>
      </c>
      <c r="K47" s="4">
        <f t="shared" ca="1" si="5"/>
        <v>16905.899999999998</v>
      </c>
    </row>
    <row r="48" spans="1:11">
      <c r="A48" t="s">
        <v>45</v>
      </c>
      <c r="B48" s="5">
        <v>196.3425</v>
      </c>
      <c r="C48" s="5">
        <v>194.48249999999999</v>
      </c>
      <c r="D48" s="5">
        <v>190.63499999999999</v>
      </c>
      <c r="E48" s="5">
        <v>183.24</v>
      </c>
      <c r="F48" s="5">
        <v>175.11500000000001</v>
      </c>
      <c r="G48" s="6">
        <v>11700</v>
      </c>
      <c r="H48" s="4">
        <f t="shared" ca="1" si="2"/>
        <v>12753.000000000002</v>
      </c>
      <c r="I48" s="4">
        <f t="shared" ca="1" si="3"/>
        <v>12268.619999999999</v>
      </c>
      <c r="J48" s="4">
        <f t="shared" ca="1" si="4"/>
        <v>11905.92</v>
      </c>
      <c r="K48" s="4">
        <f t="shared" ca="1" si="5"/>
        <v>12647.7</v>
      </c>
    </row>
    <row r="49" spans="1:11">
      <c r="A49" t="s">
        <v>46</v>
      </c>
      <c r="B49" s="5">
        <v>215.29499999999999</v>
      </c>
      <c r="C49" s="5">
        <v>213.9375</v>
      </c>
      <c r="D49" s="5">
        <v>205.35499999999999</v>
      </c>
      <c r="E49" s="5">
        <v>196.39750000000001</v>
      </c>
      <c r="F49" s="5">
        <v>189.11500000000001</v>
      </c>
      <c r="G49" s="6">
        <v>13350</v>
      </c>
      <c r="H49" s="4">
        <f t="shared" ca="1" si="2"/>
        <v>12415.5</v>
      </c>
      <c r="I49" s="4">
        <f t="shared" ca="1" si="3"/>
        <v>14391.300000000001</v>
      </c>
      <c r="J49" s="4">
        <f t="shared" ca="1" si="4"/>
        <v>14482.080000000002</v>
      </c>
      <c r="K49" s="4">
        <f t="shared" ca="1" si="5"/>
        <v>13301.939999999999</v>
      </c>
    </row>
    <row r="50" spans="1:11">
      <c r="A50" t="s">
        <v>47</v>
      </c>
      <c r="B50" s="5">
        <v>266.70999999999998</v>
      </c>
      <c r="C50" s="5">
        <v>258.89749999999998</v>
      </c>
      <c r="D50" s="5">
        <v>248.72</v>
      </c>
      <c r="E50" s="5">
        <v>233.83750000000001</v>
      </c>
      <c r="F50" s="5">
        <v>222.54499999999999</v>
      </c>
      <c r="G50" s="6">
        <v>18630</v>
      </c>
      <c r="H50" s="4">
        <f t="shared" ca="1" si="2"/>
        <v>20120.400000000001</v>
      </c>
      <c r="I50" s="4">
        <f t="shared" ca="1" si="3"/>
        <v>17709.678</v>
      </c>
      <c r="J50" s="4">
        <f t="shared" ca="1" si="4"/>
        <v>20030.976000000002</v>
      </c>
      <c r="K50" s="4">
        <f t="shared" ca="1" si="5"/>
        <v>18387.809999999998</v>
      </c>
    </row>
    <row r="51" spans="1:11">
      <c r="A51" t="s">
        <v>48</v>
      </c>
      <c r="B51" s="5">
        <v>236.50749999999999</v>
      </c>
      <c r="C51" s="5">
        <v>234.69499999999999</v>
      </c>
      <c r="D51" s="5">
        <v>228.54</v>
      </c>
      <c r="E51" s="5">
        <v>224.48500000000001</v>
      </c>
      <c r="F51" s="5">
        <v>220.83500000000001</v>
      </c>
      <c r="G51" s="6">
        <v>8910</v>
      </c>
      <c r="H51" s="4">
        <f t="shared" ca="1" si="2"/>
        <v>8642.6999999999989</v>
      </c>
      <c r="I51" s="4">
        <f t="shared" ca="1" si="3"/>
        <v>9692.2980000000007</v>
      </c>
      <c r="J51" s="4">
        <f t="shared" ca="1" si="4"/>
        <v>8724.6720000000005</v>
      </c>
      <c r="K51" s="4">
        <f t="shared" ca="1" si="5"/>
        <v>8877.9239999999991</v>
      </c>
    </row>
    <row r="52" spans="1:11">
      <c r="A52" t="s">
        <v>49</v>
      </c>
      <c r="B52" s="5">
        <v>191.85499999999999</v>
      </c>
      <c r="C52" s="5">
        <v>189.05</v>
      </c>
      <c r="D52" s="5">
        <v>183.05</v>
      </c>
      <c r="E52" s="5">
        <v>175.36750000000001</v>
      </c>
      <c r="F52" s="5">
        <v>167.745</v>
      </c>
      <c r="G52" s="6">
        <v>9210</v>
      </c>
      <c r="H52" s="4">
        <f t="shared" ca="1" si="2"/>
        <v>10131</v>
      </c>
      <c r="I52" s="4">
        <f t="shared" ca="1" si="3"/>
        <v>7942.7039999999997</v>
      </c>
      <c r="J52" s="4">
        <f t="shared" ca="1" si="4"/>
        <v>9460.5120000000006</v>
      </c>
      <c r="K52" s="4">
        <f t="shared" ca="1" si="5"/>
        <v>8224.5299999999988</v>
      </c>
    </row>
    <row r="53" spans="1:11">
      <c r="A53" t="s">
        <v>50</v>
      </c>
      <c r="B53" s="5">
        <v>194.05500000000001</v>
      </c>
      <c r="C53" s="5">
        <v>191.45750000000001</v>
      </c>
      <c r="D53" s="5">
        <v>186.125</v>
      </c>
      <c r="E53" s="5">
        <v>178.54249999999999</v>
      </c>
      <c r="F53" s="5">
        <v>173.01249999999999</v>
      </c>
      <c r="G53" s="6">
        <v>9690</v>
      </c>
      <c r="H53" s="4">
        <f t="shared" ca="1" si="2"/>
        <v>9593.1</v>
      </c>
      <c r="I53" s="4">
        <f t="shared" ca="1" si="3"/>
        <v>9781.0860000000011</v>
      </c>
      <c r="J53" s="4">
        <f t="shared" ca="1" si="4"/>
        <v>9674.4959999999992</v>
      </c>
      <c r="K53" s="4">
        <f t="shared" ca="1" si="5"/>
        <v>7742.3099999999995</v>
      </c>
    </row>
    <row r="54" spans="1:11">
      <c r="A54" t="s">
        <v>51</v>
      </c>
      <c r="B54" s="5">
        <v>267.61750000000001</v>
      </c>
      <c r="C54" s="5">
        <v>264.85250000000002</v>
      </c>
      <c r="D54" s="5">
        <v>252.13</v>
      </c>
      <c r="E54" s="5">
        <v>236.255</v>
      </c>
      <c r="F54" s="5">
        <v>224.16499999999999</v>
      </c>
      <c r="G54" s="6">
        <v>12306</v>
      </c>
      <c r="H54" s="4">
        <f t="shared" ca="1" si="2"/>
        <v>13782.720000000001</v>
      </c>
      <c r="I54" s="4">
        <f t="shared" ca="1" si="3"/>
        <v>11336.287200000001</v>
      </c>
      <c r="J54" s="4">
        <f t="shared" ca="1" si="4"/>
        <v>11695.6224</v>
      </c>
      <c r="K54" s="4">
        <f t="shared" ca="1" si="5"/>
        <v>10179.5232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E8A10-D24B-4314-9CB7-FCE1E76CA68D}">
  <dimension ref="A1:E31"/>
  <sheetViews>
    <sheetView workbookViewId="0">
      <selection activeCell="J35" sqref="J35"/>
    </sheetView>
  </sheetViews>
  <sheetFormatPr defaultRowHeight="14.5"/>
  <cols>
    <col min="1" max="1" width="19.26953125" customWidth="1"/>
    <col min="2" max="2" width="13.26953125" customWidth="1"/>
    <col min="4" max="4" width="12" customWidth="1"/>
  </cols>
  <sheetData>
    <row r="1" spans="1:5">
      <c r="B1" s="28" t="s">
        <v>54</v>
      </c>
      <c r="C1" s="29"/>
      <c r="D1" s="30"/>
    </row>
    <row r="2" spans="1:5">
      <c r="A2" s="12" t="s">
        <v>55</v>
      </c>
      <c r="B2" s="11" t="s">
        <v>108</v>
      </c>
      <c r="C2" s="11" t="s">
        <v>57</v>
      </c>
      <c r="D2" s="11" t="s">
        <v>109</v>
      </c>
      <c r="E2" s="11" t="s">
        <v>57</v>
      </c>
    </row>
    <row r="3" spans="1:5">
      <c r="A3" s="7" t="s">
        <v>110</v>
      </c>
      <c r="B3" s="14">
        <v>18118001.789484963</v>
      </c>
      <c r="C3" s="16">
        <v>7.2886549407696108E-2</v>
      </c>
      <c r="D3" s="14">
        <v>3359379.0990785053</v>
      </c>
      <c r="E3" s="15">
        <v>4.5018519821934194E-2</v>
      </c>
    </row>
    <row r="4" spans="1:5">
      <c r="A4" s="7" t="s">
        <v>111</v>
      </c>
      <c r="B4" s="14">
        <v>37068165.688094631</v>
      </c>
      <c r="C4" s="16">
        <v>0.14912078722974767</v>
      </c>
      <c r="D4" s="14">
        <v>3004365.6800513491</v>
      </c>
      <c r="E4" s="15">
        <v>4.0261039891815363E-2</v>
      </c>
    </row>
    <row r="5" spans="1:5">
      <c r="A5" s="9" t="s">
        <v>112</v>
      </c>
      <c r="B5" s="14">
        <v>41582207.522420406</v>
      </c>
      <c r="C5" s="16">
        <v>0.16728023643440224</v>
      </c>
      <c r="D5" s="14">
        <v>3564527.2208701451</v>
      </c>
      <c r="E5" s="15">
        <v>4.7767678078542639E-2</v>
      </c>
    </row>
    <row r="6" spans="1:5">
      <c r="A6" s="7" t="s">
        <v>113</v>
      </c>
      <c r="B6" s="14">
        <v>50427342.723620608</v>
      </c>
      <c r="C6" s="16">
        <v>0.20286315508905137</v>
      </c>
      <c r="D6" s="14">
        <v>6739969.9559926651</v>
      </c>
      <c r="E6" s="15">
        <v>9.0321295130498178E-2</v>
      </c>
    </row>
    <row r="7" spans="1:5">
      <c r="A7" s="9" t="s">
        <v>114</v>
      </c>
      <c r="B7" s="14">
        <v>24338254.317879397</v>
      </c>
      <c r="C7" s="16">
        <v>9.7909879712381742E-2</v>
      </c>
      <c r="D7" s="14">
        <v>7035889.9005073346</v>
      </c>
      <c r="E7" s="15">
        <v>9.4286872546721773E-2</v>
      </c>
    </row>
    <row r="8" spans="1:5">
      <c r="A8" s="7" t="s">
        <v>115</v>
      </c>
      <c r="B8" s="14">
        <v>20622385.719166666</v>
      </c>
      <c r="C8" s="16">
        <v>8.2961385758166209E-2</v>
      </c>
      <c r="D8" s="14">
        <v>5733195.9818333331</v>
      </c>
      <c r="E8" s="15">
        <v>7.6829672787449177E-2</v>
      </c>
    </row>
    <row r="9" spans="1:5">
      <c r="A9" s="9" t="s">
        <v>116</v>
      </c>
      <c r="B9" s="14">
        <v>6981663.4546666667</v>
      </c>
      <c r="C9" s="16">
        <v>2.8086395191317278E-2</v>
      </c>
      <c r="D9" s="14">
        <v>2947076.5106666666</v>
      </c>
      <c r="E9" s="15">
        <v>3.9493316591925239E-2</v>
      </c>
    </row>
    <row r="10" spans="1:5">
      <c r="A10" s="7" t="s">
        <v>117</v>
      </c>
      <c r="B10" s="14">
        <v>7835702.6171666663</v>
      </c>
      <c r="C10" s="16">
        <v>3.1522092369015431E-2</v>
      </c>
      <c r="D10" s="14">
        <v>3019789.0985000003</v>
      </c>
      <c r="E10" s="15">
        <v>4.0467726737412238E-2</v>
      </c>
    </row>
    <row r="11" spans="1:5">
      <c r="A11" s="9" t="s">
        <v>118</v>
      </c>
      <c r="B11" s="14">
        <v>2904352.1675</v>
      </c>
      <c r="C11" s="16">
        <v>1.1683860627317867E-2</v>
      </c>
      <c r="D11" s="14">
        <v>1840931.5525</v>
      </c>
      <c r="E11" s="15">
        <v>2.4670039058639927E-2</v>
      </c>
    </row>
    <row r="12" spans="1:5">
      <c r="A12" s="7" t="s">
        <v>119</v>
      </c>
      <c r="B12" s="14">
        <v>16643422.903549898</v>
      </c>
      <c r="C12" s="16">
        <v>6.69544953062539E-2</v>
      </c>
      <c r="D12" s="14">
        <v>6655721.2559394818</v>
      </c>
      <c r="E12" s="15">
        <v>8.9192291329064505E-2</v>
      </c>
    </row>
    <row r="13" spans="1:5">
      <c r="A13" s="9" t="s">
        <v>120</v>
      </c>
      <c r="B13" s="14">
        <v>4095079.2759544542</v>
      </c>
      <c r="C13" s="16">
        <v>1.6474013053057075E-2</v>
      </c>
      <c r="D13" s="14">
        <v>3217509.8690358931</v>
      </c>
      <c r="E13" s="15">
        <v>4.3117352208386861E-2</v>
      </c>
    </row>
    <row r="14" spans="1:5">
      <c r="A14" s="7" t="s">
        <v>121</v>
      </c>
      <c r="B14" s="14">
        <v>2952932.9196249163</v>
      </c>
      <c r="C14" s="16">
        <v>1.1879295169777773E-2</v>
      </c>
      <c r="D14" s="14">
        <v>2630766.8799495688</v>
      </c>
      <c r="E14" s="15">
        <v>3.5254500143905902E-2</v>
      </c>
    </row>
    <row r="15" spans="1:5">
      <c r="A15" s="9" t="s">
        <v>122</v>
      </c>
      <c r="B15" s="14">
        <v>1512399.5411922305</v>
      </c>
      <c r="C15" s="16">
        <v>6.084202064007966E-3</v>
      </c>
      <c r="D15" s="14">
        <v>1709304.8122611402</v>
      </c>
      <c r="E15" s="15">
        <v>2.2906129467083224E-2</v>
      </c>
    </row>
    <row r="16" spans="1:5">
      <c r="A16" s="7" t="s">
        <v>123</v>
      </c>
      <c r="B16" s="14">
        <v>1153955.3596784996</v>
      </c>
      <c r="C16" s="16">
        <v>4.6422240882157241E-3</v>
      </c>
      <c r="D16" s="14">
        <v>1550772.1828139159</v>
      </c>
      <c r="E16" s="15">
        <v>2.0781658214895311E-2</v>
      </c>
    </row>
    <row r="17" spans="1:5">
      <c r="A17" s="9" t="s">
        <v>124</v>
      </c>
      <c r="B17" s="14">
        <v>1580777.7250250438</v>
      </c>
      <c r="C17" s="16">
        <v>6.3592793011253241E-3</v>
      </c>
      <c r="D17" s="14">
        <v>2209751.3359078965</v>
      </c>
      <c r="E17" s="15">
        <v>2.9612535942848187E-2</v>
      </c>
    </row>
    <row r="18" spans="1:5">
      <c r="A18" s="7" t="s">
        <v>125</v>
      </c>
      <c r="B18" s="14">
        <v>1192032.4922109786</v>
      </c>
      <c r="C18" s="16">
        <v>4.7954038281163248E-3</v>
      </c>
      <c r="D18" s="14">
        <v>1704055.2524136528</v>
      </c>
      <c r="E18" s="15">
        <v>2.2835780927344031E-2</v>
      </c>
    </row>
    <row r="19" spans="1:5">
      <c r="A19" s="9" t="s">
        <v>126</v>
      </c>
      <c r="B19" s="14">
        <v>740136.40443386231</v>
      </c>
      <c r="C19" s="16">
        <v>2.9774800354369965E-3</v>
      </c>
      <c r="D19" s="14">
        <v>1206067.2963893204</v>
      </c>
      <c r="E19" s="15">
        <v>1.6162321336101276E-2</v>
      </c>
    </row>
    <row r="20" spans="1:5">
      <c r="A20" s="7" t="s">
        <v>127</v>
      </c>
      <c r="B20" s="14">
        <v>501208.43752086995</v>
      </c>
      <c r="C20" s="16">
        <v>2.0163014646637544E-3</v>
      </c>
      <c r="D20" s="14">
        <v>987958.11325658043</v>
      </c>
      <c r="E20" s="15">
        <v>1.3239473900722363E-2</v>
      </c>
    </row>
    <row r="21" spans="1:5">
      <c r="A21" s="9" t="s">
        <v>128</v>
      </c>
      <c r="B21" s="14">
        <v>418347.94080924522</v>
      </c>
      <c r="C21" s="16">
        <v>1.6829636188190136E-3</v>
      </c>
      <c r="D21" s="14">
        <v>701225.00203254982</v>
      </c>
      <c r="E21" s="15">
        <v>9.3970078168008741E-3</v>
      </c>
    </row>
    <row r="22" spans="1:5">
      <c r="A22" s="7" t="s">
        <v>66</v>
      </c>
      <c r="B22" s="14">
        <v>4512131.1998114986</v>
      </c>
      <c r="C22" s="16">
        <v>1.8151762951029972E-2</v>
      </c>
      <c r="D22" s="14">
        <v>6125025.1540847039</v>
      </c>
      <c r="E22" s="15">
        <v>8.2080514933442469E-2</v>
      </c>
    </row>
    <row r="23" spans="1:5">
      <c r="A23" s="8" t="s">
        <v>129</v>
      </c>
      <c r="B23" s="14">
        <v>707090.42177779041</v>
      </c>
      <c r="C23" s="16">
        <v>2.8445400084089871E-3</v>
      </c>
      <c r="D23" s="14">
        <v>1929699.258714241</v>
      </c>
      <c r="E23" s="15">
        <v>2.5859601362831681E-2</v>
      </c>
    </row>
    <row r="24" spans="1:5">
      <c r="A24" s="8" t="s">
        <v>68</v>
      </c>
      <c r="B24" s="14">
        <v>857317.85148149193</v>
      </c>
      <c r="C24" s="16">
        <v>3.4488869504566894E-3</v>
      </c>
      <c r="D24" s="14">
        <v>1685408.3822618676</v>
      </c>
      <c r="E24" s="15">
        <v>2.2585897103938855E-2</v>
      </c>
    </row>
    <row r="25" spans="1:5">
      <c r="A25" s="9" t="s">
        <v>69</v>
      </c>
      <c r="B25" s="14">
        <v>291903.30126985029</v>
      </c>
      <c r="C25" s="16">
        <v>1.1742919907769447E-3</v>
      </c>
      <c r="D25" s="14">
        <v>805933.18479588651</v>
      </c>
      <c r="E25" s="15">
        <v>1.080018598223716E-2</v>
      </c>
    </row>
    <row r="26" spans="1:5">
      <c r="A26" s="7" t="s">
        <v>70</v>
      </c>
      <c r="B26" s="14">
        <v>499381.88861111901</v>
      </c>
      <c r="C26" s="16">
        <v>2.0089534773468859E-3</v>
      </c>
      <c r="D26" s="14">
        <v>863948.28669640073</v>
      </c>
      <c r="E26" s="15">
        <v>1.1577637391515811E-2</v>
      </c>
    </row>
    <row r="27" spans="1:5">
      <c r="A27" s="8" t="s">
        <v>71</v>
      </c>
      <c r="B27" s="14">
        <v>182527.56765432801</v>
      </c>
      <c r="C27" s="16">
        <v>7.3428652522955495E-4</v>
      </c>
      <c r="D27" s="14">
        <v>425088.9215079117</v>
      </c>
      <c r="E27" s="15">
        <v>5.6965509025872947E-3</v>
      </c>
    </row>
    <row r="28" spans="1:5">
      <c r="A28" s="8" t="s">
        <v>72</v>
      </c>
      <c r="B28" s="14">
        <v>260382.71088889521</v>
      </c>
      <c r="C28" s="16">
        <v>1.0474884340240926E-3</v>
      </c>
      <c r="D28" s="14">
        <v>420198.62935712055</v>
      </c>
      <c r="E28" s="15">
        <v>5.6310168536953939E-3</v>
      </c>
    </row>
    <row r="29" spans="1:5">
      <c r="A29" s="9" t="s">
        <v>73</v>
      </c>
      <c r="B29" s="14">
        <v>110051.5553535411</v>
      </c>
      <c r="C29" s="16">
        <v>4.4272421538919034E-4</v>
      </c>
      <c r="D29" s="14">
        <v>233762.57214283687</v>
      </c>
      <c r="E29" s="15">
        <v>3.1326160809077228E-3</v>
      </c>
    </row>
    <row r="30" spans="1:5">
      <c r="A30" s="9" t="s">
        <v>130</v>
      </c>
      <c r="B30" s="14">
        <v>488969.50315148535</v>
      </c>
      <c r="C30" s="16">
        <v>1.9670656987676822E-3</v>
      </c>
      <c r="D30" s="14">
        <v>2314836.6104390314</v>
      </c>
      <c r="E30" s="15">
        <v>3.1020767456752342E-2</v>
      </c>
    </row>
    <row r="31" spans="1:5">
      <c r="A31" s="8" t="s">
        <v>107</v>
      </c>
      <c r="B31" s="14">
        <v>248578125.00000006</v>
      </c>
      <c r="C31" s="16">
        <v>1</v>
      </c>
      <c r="D31" s="14">
        <v>74622158</v>
      </c>
      <c r="E31" s="15">
        <v>1</v>
      </c>
    </row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0161-25C0-42B4-A746-34FA0C37AD28}">
  <dimension ref="A1:Z87"/>
  <sheetViews>
    <sheetView workbookViewId="0">
      <selection activeCell="A3" sqref="A3:A54"/>
    </sheetView>
  </sheetViews>
  <sheetFormatPr defaultRowHeight="14.5"/>
  <cols>
    <col min="1" max="1" width="20.26953125" customWidth="1"/>
    <col min="2" max="2" width="10.26953125" customWidth="1"/>
    <col min="3" max="3" width="10.1796875" customWidth="1"/>
    <col min="4" max="4" width="10.54296875" customWidth="1"/>
    <col min="5" max="5" width="10.81640625" customWidth="1"/>
    <col min="6" max="6" width="10.54296875" customWidth="1"/>
    <col min="7" max="7" width="13.1796875" customWidth="1"/>
    <col min="8" max="11" width="11.54296875" bestFit="1" customWidth="1"/>
  </cols>
  <sheetData>
    <row r="1" spans="1:26" ht="58">
      <c r="B1" s="2" t="s">
        <v>161</v>
      </c>
      <c r="C1" s="2" t="s">
        <v>161</v>
      </c>
      <c r="D1" s="2" t="s">
        <v>161</v>
      </c>
      <c r="E1" s="2" t="s">
        <v>161</v>
      </c>
      <c r="F1" s="2" t="s">
        <v>161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  <c r="L1" s="2" t="s">
        <v>162</v>
      </c>
      <c r="M1" s="2" t="s">
        <v>162</v>
      </c>
      <c r="N1" s="2" t="s">
        <v>162</v>
      </c>
      <c r="O1" s="2" t="s">
        <v>162</v>
      </c>
      <c r="P1" s="2" t="s">
        <v>162</v>
      </c>
      <c r="Q1" s="2" t="s">
        <v>164</v>
      </c>
      <c r="R1" s="2" t="s">
        <v>164</v>
      </c>
      <c r="S1" s="2" t="s">
        <v>164</v>
      </c>
      <c r="T1" s="2" t="s">
        <v>164</v>
      </c>
      <c r="U1" s="2" t="s">
        <v>164</v>
      </c>
      <c r="V1" s="2" t="s">
        <v>165</v>
      </c>
      <c r="W1" s="2" t="s">
        <v>165</v>
      </c>
      <c r="X1" s="2" t="s">
        <v>165</v>
      </c>
      <c r="Y1" s="2" t="s">
        <v>165</v>
      </c>
      <c r="Z1" s="2" t="s">
        <v>165</v>
      </c>
    </row>
    <row r="2" spans="1:2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:O2" si="2">M2-1</f>
        <v>2020</v>
      </c>
      <c r="O2">
        <f t="shared" si="2"/>
        <v>2019</v>
      </c>
      <c r="P2">
        <f>O2-1</f>
        <v>2018</v>
      </c>
      <c r="Q2">
        <v>2022</v>
      </c>
      <c r="R2">
        <f>Q2-1</f>
        <v>2021</v>
      </c>
      <c r="S2">
        <f t="shared" ref="S2:T2" si="3">R2-1</f>
        <v>2020</v>
      </c>
      <c r="T2">
        <f t="shared" si="3"/>
        <v>2019</v>
      </c>
      <c r="U2">
        <f>T2-1</f>
        <v>2018</v>
      </c>
      <c r="V2">
        <v>2022</v>
      </c>
      <c r="W2">
        <f>V2-1</f>
        <v>2021</v>
      </c>
      <c r="X2">
        <f t="shared" ref="X2:Y2" si="4">W2-1</f>
        <v>2020</v>
      </c>
      <c r="Y2">
        <f t="shared" si="4"/>
        <v>2019</v>
      </c>
      <c r="Z2">
        <f>Y2-1</f>
        <v>2018</v>
      </c>
    </row>
    <row r="3" spans="1:26">
      <c r="A3" t="s">
        <v>0</v>
      </c>
      <c r="B3" s="5"/>
      <c r="C3" s="5"/>
      <c r="D3" s="5"/>
      <c r="E3" s="5"/>
      <c r="F3" s="5"/>
      <c r="G3" s="6">
        <f>DF!G3</f>
        <v>71500</v>
      </c>
      <c r="H3" s="6">
        <f ca="1">DF!H3</f>
        <v>63635</v>
      </c>
      <c r="I3" s="6">
        <f ca="1">DF!I3</f>
        <v>63063</v>
      </c>
      <c r="J3" s="6">
        <f ca="1">DF!J3</f>
        <v>63835.199999999997</v>
      </c>
      <c r="K3" s="6">
        <f ca="1">DF!K3</f>
        <v>72586.8</v>
      </c>
    </row>
    <row r="4" spans="1:26">
      <c r="A4" t="s">
        <v>1</v>
      </c>
      <c r="B4" s="5"/>
      <c r="C4" s="5"/>
      <c r="D4" s="5"/>
      <c r="E4" s="5"/>
      <c r="F4" s="5"/>
      <c r="G4" s="6">
        <f>DF!G4</f>
        <v>96000</v>
      </c>
      <c r="H4" s="6">
        <f ca="1">DF!H4</f>
        <v>98880</v>
      </c>
      <c r="I4" s="6">
        <f ca="1">DF!I4</f>
        <v>84672</v>
      </c>
      <c r="J4" s="6">
        <f ca="1">DF!J4</f>
        <v>99532.800000000003</v>
      </c>
      <c r="K4" s="6">
        <f ca="1">DF!K4</f>
        <v>90240</v>
      </c>
    </row>
    <row r="5" spans="1:26">
      <c r="A5" t="s">
        <v>2</v>
      </c>
      <c r="B5" s="5"/>
      <c r="C5" s="5"/>
      <c r="D5" s="5"/>
      <c r="E5" s="5"/>
      <c r="F5" s="5"/>
      <c r="G5" s="6">
        <f>DF!G5</f>
        <v>110750</v>
      </c>
      <c r="H5" s="6">
        <f ca="1">DF!H5</f>
        <v>94137.5</v>
      </c>
      <c r="I5" s="6">
        <f ca="1">DF!I5</f>
        <v>110705.7</v>
      </c>
      <c r="J5" s="6">
        <f ca="1">DF!J5</f>
        <v>108446.39999999999</v>
      </c>
      <c r="K5" s="6">
        <f ca="1">DF!K5</f>
        <v>96817.65</v>
      </c>
    </row>
    <row r="6" spans="1:26">
      <c r="A6" t="s">
        <v>3</v>
      </c>
      <c r="B6" s="5"/>
      <c r="C6" s="5"/>
      <c r="D6" s="5"/>
      <c r="E6" s="5"/>
      <c r="F6" s="5"/>
      <c r="G6" s="6">
        <f>DF!G6</f>
        <v>64750</v>
      </c>
      <c r="H6" s="6">
        <f ca="1">DF!H6</f>
        <v>55037.5</v>
      </c>
      <c r="I6" s="6">
        <f ca="1">DF!I6</f>
        <v>58378.6</v>
      </c>
      <c r="J6" s="6">
        <f ca="1">DF!J6</f>
        <v>67754.399999999994</v>
      </c>
      <c r="K6" s="6">
        <f ca="1">DF!K6</f>
        <v>60256.35</v>
      </c>
    </row>
    <row r="7" spans="1:26">
      <c r="A7" t="s">
        <v>4</v>
      </c>
      <c r="B7" s="5"/>
      <c r="C7" s="5"/>
      <c r="D7" s="5"/>
      <c r="E7" s="5"/>
      <c r="F7" s="5"/>
      <c r="G7" s="6">
        <f>DF!G7</f>
        <v>199750</v>
      </c>
      <c r="H7" s="6">
        <f ca="1">DF!H7</f>
        <v>195755</v>
      </c>
      <c r="I7" s="6">
        <f ca="1">DF!I7</f>
        <v>219245.60000000003</v>
      </c>
      <c r="J7" s="6">
        <f ca="1">DF!J7</f>
        <v>205183.19999999998</v>
      </c>
      <c r="K7" s="6">
        <f ca="1">DF!K7</f>
        <v>208419.15000000002</v>
      </c>
    </row>
    <row r="8" spans="1:26">
      <c r="A8" t="s">
        <v>5</v>
      </c>
      <c r="B8" s="5"/>
      <c r="C8" s="5"/>
      <c r="D8" s="5"/>
      <c r="E8" s="5"/>
      <c r="F8" s="5"/>
      <c r="G8" s="6">
        <f>DF!G8</f>
        <v>145500</v>
      </c>
      <c r="H8" s="6">
        <f ca="1">DF!H8</f>
        <v>138225</v>
      </c>
      <c r="I8" s="6">
        <f ca="1">DF!I8</f>
        <v>128331</v>
      </c>
      <c r="J8" s="6">
        <f ca="1">DF!J8</f>
        <v>153648</v>
      </c>
      <c r="K8" s="6">
        <f ca="1">DF!K8</f>
        <v>142240.79999999999</v>
      </c>
    </row>
    <row r="9" spans="1:26">
      <c r="A9" t="s">
        <v>6</v>
      </c>
      <c r="B9" s="5"/>
      <c r="C9" s="5"/>
      <c r="D9" s="5"/>
      <c r="E9" s="5"/>
      <c r="F9" s="5"/>
      <c r="G9" s="6">
        <f>DF!G9</f>
        <v>108000</v>
      </c>
      <c r="H9" s="6">
        <f ca="1">DF!H9</f>
        <v>92880</v>
      </c>
      <c r="I9" s="6">
        <f ca="1">DF!I9</f>
        <v>94197.599999999991</v>
      </c>
      <c r="J9" s="6">
        <f ca="1">DF!J9</f>
        <v>104716.8</v>
      </c>
      <c r="K9" s="6">
        <f ca="1">DF!K9</f>
        <v>95428.799999999988</v>
      </c>
    </row>
    <row r="10" spans="1:26">
      <c r="A10" t="s">
        <v>7</v>
      </c>
      <c r="B10" s="5"/>
      <c r="C10" s="5"/>
      <c r="D10" s="5"/>
      <c r="E10" s="5"/>
      <c r="F10" s="5"/>
      <c r="G10" s="6">
        <f>DF!G10</f>
        <v>83750</v>
      </c>
      <c r="H10" s="6">
        <f ca="1">DF!H10</f>
        <v>90450</v>
      </c>
      <c r="I10" s="6">
        <f ca="1">DF!I10</f>
        <v>73046.75</v>
      </c>
      <c r="J10" s="6">
        <f ca="1">DF!J10</f>
        <v>79596</v>
      </c>
      <c r="K10" s="6">
        <f ca="1">DF!K10</f>
        <v>77150.5</v>
      </c>
    </row>
    <row r="11" spans="1:26">
      <c r="A11" t="s">
        <v>8</v>
      </c>
      <c r="B11" s="5"/>
      <c r="C11" s="5"/>
      <c r="D11" s="5"/>
      <c r="E11" s="5"/>
      <c r="F11" s="5"/>
      <c r="G11" s="6">
        <f>DF!G11</f>
        <v>151500</v>
      </c>
      <c r="H11" s="6">
        <f ca="1">DF!H11</f>
        <v>165135</v>
      </c>
      <c r="I11" s="6">
        <f ca="1">DF!I11</f>
        <v>169255.80000000002</v>
      </c>
      <c r="J11" s="6">
        <f ca="1">DF!J11</f>
        <v>127987.2</v>
      </c>
      <c r="K11" s="6">
        <f ca="1">DF!K11</f>
        <v>150954.6</v>
      </c>
    </row>
    <row r="12" spans="1:26">
      <c r="A12" t="s">
        <v>9</v>
      </c>
      <c r="B12" s="5"/>
      <c r="C12" s="5"/>
      <c r="D12" s="5"/>
      <c r="E12" s="5"/>
      <c r="F12" s="5"/>
      <c r="G12" s="6">
        <f>DF!G12</f>
        <v>102250</v>
      </c>
      <c r="H12" s="6">
        <f ca="1">DF!H12</f>
        <v>95092.5</v>
      </c>
      <c r="I12" s="6">
        <f ca="1">DF!I12</f>
        <v>105215.25</v>
      </c>
      <c r="J12" s="6">
        <f ca="1">DF!J12</f>
        <v>95215.2</v>
      </c>
      <c r="K12" s="6">
        <f ca="1">DF!K12</f>
        <v>96115</v>
      </c>
    </row>
    <row r="13" spans="1:26">
      <c r="A13" t="s">
        <v>10</v>
      </c>
      <c r="B13" s="5"/>
      <c r="C13" s="5"/>
      <c r="D13" s="5"/>
      <c r="E13" s="5"/>
      <c r="F13" s="5"/>
      <c r="G13" s="6">
        <f>DF!G13</f>
        <v>94000</v>
      </c>
      <c r="H13" s="6">
        <f ca="1">DF!H13</f>
        <v>100580</v>
      </c>
      <c r="I13" s="6">
        <f ca="1">DF!I13</f>
        <v>101332.00000000001</v>
      </c>
      <c r="J13" s="6">
        <f ca="1">DF!J13</f>
        <v>101971.20000000001</v>
      </c>
      <c r="K13" s="6">
        <f ca="1">DF!K13</f>
        <v>91010.799999999988</v>
      </c>
    </row>
    <row r="14" spans="1:26">
      <c r="A14" t="s">
        <v>11</v>
      </c>
      <c r="B14" s="5"/>
      <c r="C14" s="5"/>
      <c r="D14" s="5"/>
      <c r="E14" s="5"/>
      <c r="F14" s="5"/>
      <c r="G14" s="6">
        <f>DF!G14</f>
        <v>178250</v>
      </c>
      <c r="H14" s="6">
        <f ca="1">DF!H14</f>
        <v>196075.00000000003</v>
      </c>
      <c r="I14" s="6">
        <f ca="1">DF!I14</f>
        <v>158963.35</v>
      </c>
      <c r="J14" s="6">
        <f ca="1">DF!J14</f>
        <v>184809.60000000001</v>
      </c>
      <c r="K14" s="6">
        <f ca="1">DF!K14</f>
        <v>174257.19999999998</v>
      </c>
    </row>
    <row r="15" spans="1:26">
      <c r="A15" t="s">
        <v>12</v>
      </c>
      <c r="B15" s="5"/>
      <c r="C15" s="5"/>
      <c r="D15" s="5"/>
      <c r="E15" s="5"/>
      <c r="F15" s="5"/>
      <c r="G15" s="6">
        <f>DF!G15</f>
        <v>115000</v>
      </c>
      <c r="H15" s="6">
        <f ca="1">DF!H15</f>
        <v>102350</v>
      </c>
      <c r="I15" s="6">
        <f ca="1">DF!I15</f>
        <v>126224.00000000001</v>
      </c>
      <c r="J15" s="6">
        <f ca="1">DF!J15</f>
        <v>118128</v>
      </c>
      <c r="K15" s="6">
        <f ca="1">DF!K15</f>
        <v>111343</v>
      </c>
    </row>
    <row r="16" spans="1:26">
      <c r="A16" t="s">
        <v>13</v>
      </c>
      <c r="B16" s="5"/>
      <c r="C16" s="5"/>
      <c r="D16" s="5"/>
      <c r="E16" s="5"/>
      <c r="F16" s="5"/>
      <c r="G16" s="6">
        <f>DF!G16</f>
        <v>73750</v>
      </c>
      <c r="H16" s="6">
        <f ca="1">DF!H16</f>
        <v>62687.5</v>
      </c>
      <c r="I16" s="6">
        <f ca="1">DF!I16</f>
        <v>72997.75</v>
      </c>
      <c r="J16" s="6">
        <f ca="1">DF!J16</f>
        <v>77172</v>
      </c>
      <c r="K16" s="6">
        <f ca="1">DF!K16</f>
        <v>65165.499999999993</v>
      </c>
    </row>
    <row r="17" spans="1:11">
      <c r="A17" t="s">
        <v>14</v>
      </c>
      <c r="B17" s="5"/>
      <c r="C17" s="5"/>
      <c r="D17" s="5"/>
      <c r="E17" s="5"/>
      <c r="F17" s="5"/>
      <c r="G17" s="6">
        <f>DF!G17</f>
        <v>64500</v>
      </c>
      <c r="H17" s="6">
        <f ca="1">DF!H17</f>
        <v>67080</v>
      </c>
      <c r="I17" s="6">
        <f ca="1">DF!I17</f>
        <v>68898.899999999994</v>
      </c>
      <c r="J17" s="6">
        <f ca="1">DF!J17</f>
        <v>56966.400000000001</v>
      </c>
      <c r="K17" s="6">
        <f ca="1">DF!K17</f>
        <v>55173.299999999996</v>
      </c>
    </row>
    <row r="18" spans="1:11">
      <c r="A18" t="s">
        <v>15</v>
      </c>
      <c r="B18" s="5"/>
      <c r="C18" s="5"/>
      <c r="D18" s="5"/>
      <c r="E18" s="5"/>
      <c r="F18" s="5"/>
      <c r="G18" s="6">
        <f>DF!G18</f>
        <v>59750</v>
      </c>
      <c r="H18" s="6">
        <f ca="1">DF!H18</f>
        <v>51982.5</v>
      </c>
      <c r="I18" s="6">
        <f ca="1">DF!I18</f>
        <v>62653.850000000006</v>
      </c>
      <c r="J18" s="6">
        <f ca="1">DF!J18</f>
        <v>51624</v>
      </c>
      <c r="K18" s="6">
        <f ca="1">DF!K18</f>
        <v>54480.049999999996</v>
      </c>
    </row>
    <row r="19" spans="1:11">
      <c r="A19" t="s">
        <v>16</v>
      </c>
      <c r="B19" s="5"/>
      <c r="C19" s="5"/>
      <c r="D19" s="5"/>
      <c r="E19" s="5"/>
      <c r="F19" s="5"/>
      <c r="G19" s="6">
        <f>DF!G19</f>
        <v>70500</v>
      </c>
      <c r="H19" s="6">
        <f ca="1">DF!H19</f>
        <v>80370.000000000015</v>
      </c>
      <c r="I19" s="6">
        <f ca="1">DF!I19</f>
        <v>72544.5</v>
      </c>
      <c r="J19" s="6">
        <f ca="1">DF!J19</f>
        <v>68356.800000000003</v>
      </c>
      <c r="K19" s="6">
        <f ca="1">DF!K19</f>
        <v>62293.799999999996</v>
      </c>
    </row>
    <row r="20" spans="1:11">
      <c r="A20" t="s">
        <v>17</v>
      </c>
      <c r="B20" s="5"/>
      <c r="C20" s="5"/>
      <c r="D20" s="5"/>
      <c r="E20" s="5"/>
      <c r="F20" s="5"/>
      <c r="G20" s="6">
        <f>DF!G20</f>
        <v>64250</v>
      </c>
      <c r="H20" s="6">
        <f ca="1">DF!H20</f>
        <v>61680</v>
      </c>
      <c r="I20" s="6">
        <f ca="1">DF!I20</f>
        <v>56668.5</v>
      </c>
      <c r="J20" s="6">
        <f ca="1">DF!J20</f>
        <v>61063.199999999997</v>
      </c>
      <c r="K20" s="6">
        <f ca="1">DF!K20</f>
        <v>59187.1</v>
      </c>
    </row>
    <row r="21" spans="1:11">
      <c r="A21" t="s">
        <v>18</v>
      </c>
      <c r="B21" s="5"/>
      <c r="C21" s="5"/>
      <c r="D21" s="5"/>
      <c r="E21" s="5"/>
      <c r="F21" s="5"/>
      <c r="G21" s="6">
        <f>DF!G21</f>
        <v>65000</v>
      </c>
      <c r="H21" s="6">
        <f ca="1">DF!H21</f>
        <v>70850</v>
      </c>
      <c r="I21" s="6">
        <f ca="1">DF!I21</f>
        <v>59878.000000000007</v>
      </c>
      <c r="J21" s="6">
        <f ca="1">DF!J21</f>
        <v>59904</v>
      </c>
      <c r="K21" s="6">
        <f ca="1">DF!K21</f>
        <v>67210</v>
      </c>
    </row>
    <row r="22" spans="1:11">
      <c r="A22" t="s">
        <v>19</v>
      </c>
      <c r="B22" s="5"/>
      <c r="C22" s="5"/>
      <c r="D22" s="5"/>
      <c r="E22" s="5"/>
      <c r="F22" s="5"/>
      <c r="G22" s="6">
        <f>DF!G22</f>
        <v>97250</v>
      </c>
      <c r="H22" s="6">
        <f ca="1">DF!H22</f>
        <v>88497.5</v>
      </c>
      <c r="I22" s="6">
        <f ca="1">DF!I22</f>
        <v>100070.25</v>
      </c>
      <c r="J22" s="6">
        <f ca="1">DF!J22</f>
        <v>81223.199999999997</v>
      </c>
      <c r="K22" s="6">
        <f ca="1">DF!K22</f>
        <v>104213.1</v>
      </c>
    </row>
    <row r="23" spans="1:11">
      <c r="A23" t="s">
        <v>20</v>
      </c>
      <c r="B23" s="5"/>
      <c r="C23" s="5"/>
      <c r="D23" s="5"/>
      <c r="E23" s="5"/>
      <c r="F23" s="5"/>
      <c r="G23" s="6">
        <f>DF!G23</f>
        <v>108250</v>
      </c>
      <c r="H23" s="6">
        <f ca="1">DF!H23</f>
        <v>116910.00000000001</v>
      </c>
      <c r="I23" s="6">
        <f ca="1">DF!I23</f>
        <v>113510.95</v>
      </c>
      <c r="J23" s="6">
        <f ca="1">DF!J23</f>
        <v>91449.599999999991</v>
      </c>
      <c r="K23" s="6">
        <f ca="1">DF!K23</f>
        <v>100737.45</v>
      </c>
    </row>
    <row r="24" spans="1:11">
      <c r="A24" t="s">
        <v>21</v>
      </c>
      <c r="B24" s="5"/>
      <c r="C24" s="5"/>
      <c r="D24" s="5"/>
      <c r="E24" s="5"/>
      <c r="F24" s="5"/>
      <c r="G24" s="6">
        <f>DF!G24</f>
        <v>160000</v>
      </c>
      <c r="H24" s="6">
        <f ca="1">DF!H24</f>
        <v>137600</v>
      </c>
      <c r="I24" s="6">
        <f ca="1">DF!I24</f>
        <v>152096</v>
      </c>
      <c r="J24" s="6">
        <f ca="1">DF!J24</f>
        <v>145920</v>
      </c>
      <c r="K24" s="6">
        <f ca="1">DF!K24</f>
        <v>144384</v>
      </c>
    </row>
    <row r="25" spans="1:11">
      <c r="A25" t="s">
        <v>22</v>
      </c>
      <c r="B25" s="5"/>
      <c r="C25" s="5"/>
      <c r="D25" s="5"/>
      <c r="E25" s="5"/>
      <c r="F25" s="5"/>
      <c r="G25" s="6">
        <f>DF!G25</f>
        <v>65000</v>
      </c>
      <c r="H25" s="6">
        <f ca="1">DF!H25</f>
        <v>73450.000000000015</v>
      </c>
      <c r="I25" s="6">
        <f ca="1">DF!I25</f>
        <v>56056</v>
      </c>
      <c r="J25" s="6">
        <f ca="1">DF!J25</f>
        <v>65520</v>
      </c>
      <c r="K25" s="6">
        <f ca="1">DF!K25</f>
        <v>55601</v>
      </c>
    </row>
    <row r="26" spans="1:11">
      <c r="A26" t="s">
        <v>23</v>
      </c>
      <c r="B26" s="5"/>
      <c r="C26" s="5"/>
      <c r="D26" s="5"/>
      <c r="E26" s="5"/>
      <c r="F26" s="5"/>
      <c r="G26" s="6">
        <f>DF!G26</f>
        <v>88250</v>
      </c>
      <c r="H26" s="6">
        <f ca="1">DF!H26</f>
        <v>91780</v>
      </c>
      <c r="I26" s="6">
        <f ca="1">DF!I26</f>
        <v>92538.95</v>
      </c>
      <c r="J26" s="6">
        <f ca="1">DF!J26</f>
        <v>79636.800000000003</v>
      </c>
      <c r="K26" s="6">
        <f ca="1">DF!K26</f>
        <v>73000.399999999994</v>
      </c>
    </row>
    <row r="27" spans="1:11">
      <c r="A27" t="s">
        <v>24</v>
      </c>
      <c r="B27" s="5"/>
      <c r="C27" s="5"/>
      <c r="D27" s="5"/>
      <c r="E27" s="5"/>
      <c r="F27" s="5"/>
      <c r="G27" s="6">
        <f>DF!G27</f>
        <v>65750</v>
      </c>
      <c r="H27" s="6">
        <f ca="1">DF!H27</f>
        <v>74955.000000000015</v>
      </c>
      <c r="I27" s="6">
        <f ca="1">DF!I27</f>
        <v>66368.05</v>
      </c>
      <c r="J27" s="6">
        <f ca="1">DF!J27</f>
        <v>55545.599999999999</v>
      </c>
      <c r="K27" s="6">
        <f ca="1">DF!K27</f>
        <v>66131.349999999991</v>
      </c>
    </row>
    <row r="28" spans="1:11">
      <c r="A28" t="s">
        <v>25</v>
      </c>
      <c r="B28" s="5"/>
      <c r="C28" s="5"/>
      <c r="D28" s="5"/>
      <c r="E28" s="5"/>
      <c r="F28" s="5"/>
      <c r="G28" s="6">
        <f>DF!G28</f>
        <v>66750</v>
      </c>
      <c r="H28" s="6">
        <f ca="1">DF!H28</f>
        <v>69420</v>
      </c>
      <c r="I28" s="6">
        <f ca="1">DF!I28</f>
        <v>55602.75</v>
      </c>
      <c r="J28" s="6">
        <f ca="1">DF!J28</f>
        <v>73051.200000000012</v>
      </c>
      <c r="K28" s="6">
        <f ca="1">DF!K28</f>
        <v>61490.1</v>
      </c>
    </row>
    <row r="29" spans="1:11">
      <c r="A29" t="s">
        <v>26</v>
      </c>
      <c r="B29" s="5"/>
      <c r="C29" s="5"/>
      <c r="D29" s="5"/>
      <c r="E29" s="5"/>
      <c r="F29" s="5"/>
      <c r="G29" s="6">
        <f>DF!G29</f>
        <v>131750</v>
      </c>
      <c r="H29" s="6">
        <f ca="1">DF!H29</f>
        <v>148877.50000000003</v>
      </c>
      <c r="I29" s="6">
        <f ca="1">DF!I29</f>
        <v>118785.8</v>
      </c>
      <c r="J29" s="6">
        <f ca="1">DF!J29</f>
        <v>127744.79999999999</v>
      </c>
      <c r="K29" s="6">
        <f ca="1">DF!K29</f>
        <v>112698.95</v>
      </c>
    </row>
    <row r="30" spans="1:11">
      <c r="A30" t="s">
        <v>27</v>
      </c>
      <c r="B30" s="5"/>
      <c r="C30" s="5"/>
      <c r="D30" s="5"/>
      <c r="E30" s="5"/>
      <c r="F30" s="5"/>
      <c r="G30" s="6">
        <f>DF!G30</f>
        <v>74000</v>
      </c>
      <c r="H30" s="6">
        <f ca="1">DF!H30</f>
        <v>68080</v>
      </c>
      <c r="I30" s="6">
        <f ca="1">DF!I30</f>
        <v>62367.199999999997</v>
      </c>
      <c r="J30" s="6">
        <f ca="1">DF!J30</f>
        <v>76012.800000000003</v>
      </c>
      <c r="K30" s="6">
        <f ca="1">DF!K30</f>
        <v>63299.6</v>
      </c>
    </row>
    <row r="31" spans="1:11">
      <c r="A31" t="s">
        <v>28</v>
      </c>
      <c r="B31" s="5"/>
      <c r="C31" s="5"/>
      <c r="D31" s="5"/>
      <c r="E31" s="5"/>
      <c r="F31" s="5"/>
      <c r="G31" s="6">
        <f>DF!G31</f>
        <v>109250</v>
      </c>
      <c r="H31" s="6">
        <f ca="1">DF!H31</f>
        <v>102695</v>
      </c>
      <c r="I31" s="6">
        <f ca="1">DF!I31</f>
        <v>92075.9</v>
      </c>
      <c r="J31" s="6">
        <f ca="1">DF!J31</f>
        <v>96489.599999999991</v>
      </c>
      <c r="K31" s="6">
        <f ca="1">DF!K31</f>
        <v>115018.40000000001</v>
      </c>
    </row>
    <row r="32" spans="1:11">
      <c r="A32" t="s">
        <v>29</v>
      </c>
      <c r="B32" s="5"/>
      <c r="C32" s="5"/>
      <c r="D32" s="5"/>
      <c r="E32" s="5"/>
      <c r="F32" s="5"/>
      <c r="G32" s="6">
        <f>DF!G32</f>
        <v>117000</v>
      </c>
      <c r="H32" s="6">
        <f ca="1">DF!H32</f>
        <v>121680</v>
      </c>
      <c r="I32" s="6">
        <f ca="1">DF!I32</f>
        <v>108927.00000000001</v>
      </c>
      <c r="J32" s="6">
        <f ca="1">DF!J32</f>
        <v>96595.199999999997</v>
      </c>
      <c r="K32" s="6">
        <f ca="1">DF!K32</f>
        <v>113279.4</v>
      </c>
    </row>
    <row r="33" spans="1:11">
      <c r="A33" t="s">
        <v>30</v>
      </c>
      <c r="B33" s="5"/>
      <c r="C33" s="5"/>
      <c r="D33" s="5"/>
      <c r="E33" s="5"/>
      <c r="F33" s="5"/>
      <c r="G33" s="6">
        <f>DF!G33</f>
        <v>124500</v>
      </c>
      <c r="H33" s="6">
        <f ca="1">DF!H33</f>
        <v>120765</v>
      </c>
      <c r="I33" s="6">
        <f ca="1">DF!I33</f>
        <v>126890.4</v>
      </c>
      <c r="J33" s="6">
        <f ca="1">DF!J33</f>
        <v>115934.39999999999</v>
      </c>
      <c r="K33" s="6">
        <f ca="1">DF!K33</f>
        <v>99475.5</v>
      </c>
    </row>
    <row r="34" spans="1:11">
      <c r="A34" t="s">
        <v>31</v>
      </c>
      <c r="B34" s="5"/>
      <c r="C34" s="5"/>
      <c r="D34" s="5"/>
      <c r="E34" s="5"/>
      <c r="F34" s="5"/>
      <c r="G34" s="6">
        <f>DF!G34</f>
        <v>88500</v>
      </c>
      <c r="H34" s="6">
        <f ca="1">DF!H34</f>
        <v>100890.00000000001</v>
      </c>
      <c r="I34" s="6">
        <f ca="1">DF!I34</f>
        <v>82393.5</v>
      </c>
      <c r="J34" s="6">
        <f ca="1">DF!J34</f>
        <v>91756.800000000003</v>
      </c>
      <c r="K34" s="6">
        <f ca="1">DF!K34</f>
        <v>82358.099999999991</v>
      </c>
    </row>
    <row r="35" spans="1:11">
      <c r="A35" t="s">
        <v>32</v>
      </c>
      <c r="B35" s="5"/>
      <c r="C35" s="5"/>
      <c r="D35" s="5"/>
      <c r="E35" s="5"/>
      <c r="F35" s="5"/>
      <c r="G35" s="6">
        <f>DF!G35</f>
        <v>132750</v>
      </c>
      <c r="H35" s="6">
        <f ca="1">DF!H35</f>
        <v>130095</v>
      </c>
      <c r="I35" s="6">
        <f ca="1">DF!I35</f>
        <v>118386.45</v>
      </c>
      <c r="J35" s="6">
        <f ca="1">DF!J35</f>
        <v>121068.00000000001</v>
      </c>
      <c r="K35" s="6">
        <f ca="1">DF!K35</f>
        <v>127280.7</v>
      </c>
    </row>
    <row r="36" spans="1:11">
      <c r="A36" t="s">
        <v>33</v>
      </c>
      <c r="B36" s="5"/>
      <c r="C36" s="5"/>
      <c r="D36" s="5"/>
      <c r="E36" s="5"/>
      <c r="F36" s="5"/>
      <c r="G36" s="6">
        <f>DF!G36</f>
        <v>94500</v>
      </c>
      <c r="H36" s="6">
        <f ca="1">DF!H36</f>
        <v>96390</v>
      </c>
      <c r="I36" s="6">
        <f ca="1">DF!I36</f>
        <v>106501.50000000001</v>
      </c>
      <c r="J36" s="6">
        <f ca="1">DF!J36</f>
        <v>96163.199999999997</v>
      </c>
      <c r="K36" s="6">
        <f ca="1">DF!K36</f>
        <v>84388.5</v>
      </c>
    </row>
    <row r="37" spans="1:11">
      <c r="A37" t="s">
        <v>34</v>
      </c>
      <c r="B37" s="5"/>
      <c r="C37" s="5"/>
      <c r="D37" s="5"/>
      <c r="E37" s="5"/>
      <c r="F37" s="5"/>
      <c r="G37" s="6">
        <f>DF!G37</f>
        <v>77000</v>
      </c>
      <c r="H37" s="6">
        <f ca="1">DF!H37</f>
        <v>67760</v>
      </c>
      <c r="I37" s="6">
        <f ca="1">DF!I37</f>
        <v>74705.399999999994</v>
      </c>
      <c r="J37" s="6">
        <f ca="1">DF!J37</f>
        <v>73180.800000000003</v>
      </c>
      <c r="K37" s="6">
        <f ca="1">DF!K37</f>
        <v>73103.8</v>
      </c>
    </row>
    <row r="38" spans="1:11">
      <c r="A38" t="s">
        <v>35</v>
      </c>
      <c r="B38" s="5"/>
      <c r="C38" s="5"/>
      <c r="D38" s="5"/>
      <c r="E38" s="5"/>
      <c r="F38" s="5"/>
      <c r="G38" s="6">
        <f>DF!G38</f>
        <v>62250</v>
      </c>
      <c r="H38" s="6">
        <f ca="1">DF!H38</f>
        <v>62872.5</v>
      </c>
      <c r="I38" s="6">
        <f ca="1">DF!I38</f>
        <v>65885.399999999994</v>
      </c>
      <c r="J38" s="6">
        <f ca="1">DF!J38</f>
        <v>52588.799999999996</v>
      </c>
      <c r="K38" s="6">
        <f ca="1">DF!K38</f>
        <v>58515</v>
      </c>
    </row>
    <row r="39" spans="1:11">
      <c r="A39" t="s">
        <v>36</v>
      </c>
      <c r="B39" s="5"/>
      <c r="C39" s="5"/>
      <c r="D39" s="5"/>
      <c r="E39" s="5"/>
      <c r="F39" s="5"/>
      <c r="G39" s="6">
        <f>DF!G39</f>
        <v>64000</v>
      </c>
      <c r="H39" s="6">
        <f ca="1">DF!H39</f>
        <v>68480</v>
      </c>
      <c r="I39" s="6">
        <f ca="1">DF!I39</f>
        <v>59584.000000000007</v>
      </c>
      <c r="J39" s="6">
        <f ca="1">DF!J39</f>
        <v>64512</v>
      </c>
      <c r="K39" s="6">
        <f ca="1">DF!K39</f>
        <v>52339.199999999997</v>
      </c>
    </row>
    <row r="40" spans="1:11">
      <c r="A40" t="s">
        <v>37</v>
      </c>
      <c r="B40" s="5"/>
      <c r="C40" s="5"/>
      <c r="D40" s="5"/>
      <c r="E40" s="5"/>
      <c r="F40" s="5"/>
      <c r="G40" s="6">
        <f>DF!G40</f>
        <v>127500</v>
      </c>
      <c r="H40" s="6">
        <f ca="1">DF!H40</f>
        <v>145350.00000000003</v>
      </c>
      <c r="I40" s="6">
        <f ca="1">DF!I40</f>
        <v>131197.5</v>
      </c>
      <c r="J40" s="6">
        <f ca="1">DF!J40</f>
        <v>119952</v>
      </c>
      <c r="K40" s="6">
        <f ca="1">DF!K40</f>
        <v>109063.5</v>
      </c>
    </row>
    <row r="41" spans="1:11">
      <c r="A41" t="s">
        <v>38</v>
      </c>
      <c r="B41" s="5"/>
      <c r="C41" s="5"/>
      <c r="D41" s="5"/>
      <c r="E41" s="5"/>
      <c r="F41" s="5"/>
      <c r="G41" s="6">
        <f>DF!G41</f>
        <v>75000</v>
      </c>
      <c r="H41" s="6">
        <f ca="1">DF!H41</f>
        <v>75750</v>
      </c>
      <c r="I41" s="6">
        <f ca="1">DF!I41</f>
        <v>72030</v>
      </c>
      <c r="J41" s="6">
        <f ca="1">DF!J41</f>
        <v>71280</v>
      </c>
      <c r="K41" s="6">
        <f ca="1">DF!K41</f>
        <v>63450</v>
      </c>
    </row>
    <row r="42" spans="1:11">
      <c r="A42" t="s">
        <v>39</v>
      </c>
      <c r="B42" s="5"/>
      <c r="C42" s="5"/>
      <c r="D42" s="5"/>
      <c r="E42" s="5"/>
      <c r="F42" s="5"/>
      <c r="G42" s="6">
        <f>DF!G42</f>
        <v>117750</v>
      </c>
      <c r="H42" s="6">
        <f ca="1">DF!H42</f>
        <v>109507.5</v>
      </c>
      <c r="I42" s="6">
        <f ca="1">DF!I42</f>
        <v>123472.65000000001</v>
      </c>
      <c r="J42" s="6">
        <f ca="1">DF!J42</f>
        <v>103996.8</v>
      </c>
      <c r="K42" s="6">
        <f ca="1">DF!K42</f>
        <v>126180.90000000002</v>
      </c>
    </row>
    <row r="43" spans="1:11">
      <c r="A43" t="s">
        <v>40</v>
      </c>
      <c r="B43" s="5"/>
      <c r="C43" s="5"/>
      <c r="D43" s="5"/>
      <c r="E43" s="5"/>
      <c r="F43" s="5"/>
      <c r="G43" s="6">
        <f>DF!G43</f>
        <v>95250</v>
      </c>
      <c r="H43" s="6">
        <f ca="1">DF!H43</f>
        <v>104775.00000000001</v>
      </c>
      <c r="I43" s="6">
        <f ca="1">DF!I43</f>
        <v>88677.75</v>
      </c>
      <c r="J43" s="6">
        <f ca="1">DF!J43</f>
        <v>92354.4</v>
      </c>
      <c r="K43" s="6">
        <f ca="1">DF!K43</f>
        <v>90430.349999999991</v>
      </c>
    </row>
    <row r="44" spans="1:11">
      <c r="A44" t="s">
        <v>41</v>
      </c>
      <c r="B44" s="5"/>
      <c r="C44" s="5"/>
      <c r="D44" s="5"/>
      <c r="E44" s="5"/>
      <c r="F44" s="5"/>
      <c r="G44" s="6">
        <f>DF!G44</f>
        <v>83000</v>
      </c>
      <c r="H44" s="6">
        <f ca="1">DF!H44</f>
        <v>83000</v>
      </c>
      <c r="I44" s="6">
        <f ca="1">DF!I44</f>
        <v>77273</v>
      </c>
      <c r="J44" s="6">
        <f ca="1">DF!J44</f>
        <v>82867.199999999997</v>
      </c>
      <c r="K44" s="6">
        <f ca="1">DF!K44</f>
        <v>70218</v>
      </c>
    </row>
    <row r="45" spans="1:11">
      <c r="A45" t="s">
        <v>42</v>
      </c>
      <c r="B45" s="5"/>
      <c r="C45" s="5"/>
      <c r="D45" s="5"/>
      <c r="E45" s="5"/>
      <c r="F45" s="5"/>
      <c r="G45" s="6">
        <f>DF!G45</f>
        <v>96250</v>
      </c>
      <c r="H45" s="6">
        <f ca="1">DF!H45</f>
        <v>101062.5</v>
      </c>
      <c r="I45" s="6">
        <f ca="1">DF!I45</f>
        <v>89608.75</v>
      </c>
      <c r="J45" s="6">
        <f ca="1">DF!J45</f>
        <v>80388</v>
      </c>
      <c r="K45" s="6">
        <f ca="1">DF!K45</f>
        <v>77808.5</v>
      </c>
    </row>
    <row r="46" spans="1:11">
      <c r="A46" t="s">
        <v>43</v>
      </c>
      <c r="B46" s="5"/>
      <c r="C46" s="5"/>
      <c r="D46" s="5"/>
      <c r="E46" s="5"/>
      <c r="F46" s="5"/>
      <c r="G46" s="6">
        <f>DF!G46</f>
        <v>90500</v>
      </c>
      <c r="H46" s="6">
        <f ca="1">DF!H46</f>
        <v>99550.000000000015</v>
      </c>
      <c r="I46" s="6">
        <f ca="1">DF!I46</f>
        <v>85142.399999999994</v>
      </c>
      <c r="J46" s="6">
        <f ca="1">DF!J46</f>
        <v>85142.399999999994</v>
      </c>
      <c r="K46" s="6">
        <f ca="1">DF!K46</f>
        <v>92726.299999999988</v>
      </c>
    </row>
    <row r="47" spans="1:11">
      <c r="A47" t="s">
        <v>44</v>
      </c>
      <c r="B47" s="5"/>
      <c r="C47" s="5"/>
      <c r="D47" s="5"/>
      <c r="E47" s="5"/>
      <c r="F47" s="5"/>
      <c r="G47" s="6">
        <f>DF!G47</f>
        <v>136250</v>
      </c>
      <c r="H47" s="6">
        <f ca="1">DF!H47</f>
        <v>128075.00000000001</v>
      </c>
      <c r="I47" s="6">
        <f ca="1">DF!I47</f>
        <v>125513.50000000001</v>
      </c>
      <c r="J47" s="6">
        <f ca="1">DF!J47</f>
        <v>129492</v>
      </c>
      <c r="K47" s="6">
        <f ca="1">DF!K47</f>
        <v>108863.75</v>
      </c>
    </row>
    <row r="48" spans="1:11">
      <c r="A48" t="s">
        <v>45</v>
      </c>
      <c r="B48" s="5"/>
      <c r="C48" s="5"/>
      <c r="D48" s="5"/>
      <c r="E48" s="5"/>
      <c r="F48" s="5"/>
      <c r="G48" s="6">
        <f>DF!G48</f>
        <v>97500</v>
      </c>
      <c r="H48" s="6">
        <f ca="1">DF!H48</f>
        <v>97500</v>
      </c>
      <c r="I48" s="6">
        <f ca="1">DF!I48</f>
        <v>92683.5</v>
      </c>
      <c r="J48" s="6">
        <f ca="1">DF!J48</f>
        <v>79560</v>
      </c>
      <c r="K48" s="6">
        <f ca="1">DF!K48</f>
        <v>87067.5</v>
      </c>
    </row>
    <row r="49" spans="1:11">
      <c r="A49" t="s">
        <v>46</v>
      </c>
      <c r="B49" s="5"/>
      <c r="C49" s="5"/>
      <c r="D49" s="5"/>
      <c r="E49" s="5"/>
      <c r="F49" s="5"/>
      <c r="G49" s="6">
        <f>DF!G49</f>
        <v>111250</v>
      </c>
      <c r="H49" s="6">
        <f ca="1">DF!H49</f>
        <v>101237.5</v>
      </c>
      <c r="I49" s="6">
        <f ca="1">DF!I49</f>
        <v>95942</v>
      </c>
      <c r="J49" s="6">
        <f ca="1">DF!J49</f>
        <v>116412.00000000001</v>
      </c>
      <c r="K49" s="6">
        <f ca="1">DF!K49</f>
        <v>95163.25</v>
      </c>
    </row>
    <row r="50" spans="1:11">
      <c r="A50" t="s">
        <v>47</v>
      </c>
      <c r="B50" s="5"/>
      <c r="C50" s="5"/>
      <c r="D50" s="5"/>
      <c r="E50" s="5"/>
      <c r="F50" s="5"/>
      <c r="G50" s="6">
        <f>DF!G50</f>
        <v>155250</v>
      </c>
      <c r="H50" s="6">
        <f ca="1">DF!H50</f>
        <v>176985.00000000003</v>
      </c>
      <c r="I50" s="6">
        <f ca="1">DF!I50</f>
        <v>164316.6</v>
      </c>
      <c r="J50" s="6">
        <f ca="1">DF!J50</f>
        <v>149040</v>
      </c>
      <c r="K50" s="6">
        <f ca="1">DF!K50</f>
        <v>126963.45</v>
      </c>
    </row>
    <row r="51" spans="1:11">
      <c r="A51" t="s">
        <v>48</v>
      </c>
      <c r="B51" s="5"/>
      <c r="C51" s="5"/>
      <c r="D51" s="5"/>
      <c r="E51" s="5"/>
      <c r="F51" s="5"/>
      <c r="G51" s="6">
        <f>DF!G51</f>
        <v>74250</v>
      </c>
      <c r="H51" s="6">
        <f ca="1">DF!H51</f>
        <v>69052.5</v>
      </c>
      <c r="I51" s="6">
        <f ca="1">DF!I51</f>
        <v>72765</v>
      </c>
      <c r="J51" s="6">
        <f ca="1">DF!J51</f>
        <v>69141.599999999991</v>
      </c>
      <c r="K51" s="6">
        <f ca="1">DF!K51</f>
        <v>73982.7</v>
      </c>
    </row>
    <row r="52" spans="1:11">
      <c r="A52" t="s">
        <v>49</v>
      </c>
      <c r="B52" s="5"/>
      <c r="C52" s="5"/>
      <c r="D52" s="5"/>
      <c r="E52" s="5"/>
      <c r="F52" s="5"/>
      <c r="G52" s="6">
        <f>DF!G52</f>
        <v>76750</v>
      </c>
      <c r="H52" s="6">
        <f ca="1">DF!H52</f>
        <v>81355</v>
      </c>
      <c r="I52" s="6">
        <f ca="1">DF!I52</f>
        <v>84992.950000000012</v>
      </c>
      <c r="J52" s="6">
        <f ca="1">DF!J52</f>
        <v>62628</v>
      </c>
      <c r="K52" s="6">
        <f ca="1">DF!K52</f>
        <v>75030.8</v>
      </c>
    </row>
    <row r="53" spans="1:11">
      <c r="A53" t="s">
        <v>50</v>
      </c>
      <c r="B53" s="5"/>
      <c r="C53" s="5"/>
      <c r="D53" s="5"/>
      <c r="E53" s="5"/>
      <c r="F53" s="5"/>
      <c r="G53" s="6">
        <f>DF!G53</f>
        <v>80750</v>
      </c>
      <c r="H53" s="6">
        <f ca="1">DF!H53</f>
        <v>75097.5</v>
      </c>
      <c r="I53" s="6">
        <f ca="1">DF!I53</f>
        <v>79926.350000000006</v>
      </c>
      <c r="J53" s="6">
        <f ca="1">DF!J53</f>
        <v>68992.800000000003</v>
      </c>
      <c r="K53" s="6">
        <f ca="1">DF!K53</f>
        <v>77423.099999999991</v>
      </c>
    </row>
    <row r="54" spans="1:11">
      <c r="A54" t="s">
        <v>51</v>
      </c>
      <c r="B54" s="5"/>
      <c r="C54" s="5"/>
      <c r="D54" s="5"/>
      <c r="E54" s="5"/>
      <c r="F54" s="5"/>
      <c r="G54" s="6">
        <f>DF!G54</f>
        <v>102550</v>
      </c>
      <c r="H54" s="6">
        <f ca="1">DF!H54</f>
        <v>103575.5</v>
      </c>
      <c r="I54" s="6">
        <f ca="1">DF!I54</f>
        <v>87434.13</v>
      </c>
      <c r="J54" s="6">
        <f ca="1">DF!J54</f>
        <v>92541.119999999995</v>
      </c>
      <c r="K54" s="6">
        <f ca="1">DF!K54</f>
        <v>85793.33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385-441B-4F27-8DFE-4E907EB3EC65}">
  <dimension ref="A1:AF94"/>
  <sheetViews>
    <sheetView topLeftCell="A2" workbookViewId="0">
      <selection activeCell="D15" sqref="D15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>
      <c r="D1" t="s">
        <v>150</v>
      </c>
      <c r="E1" t="s">
        <v>150</v>
      </c>
      <c r="F1" t="s">
        <v>150</v>
      </c>
      <c r="G1" t="s">
        <v>150</v>
      </c>
      <c r="H1" t="s">
        <v>150</v>
      </c>
      <c r="I1" t="s">
        <v>150</v>
      </c>
      <c r="J1" t="s">
        <v>150</v>
      </c>
      <c r="K1" t="s">
        <v>150</v>
      </c>
      <c r="L1" t="s">
        <v>150</v>
      </c>
      <c r="M1" t="s">
        <v>150</v>
      </c>
      <c r="N1" t="s">
        <v>150</v>
      </c>
      <c r="O1" t="s">
        <v>150</v>
      </c>
      <c r="P1" t="s">
        <v>151</v>
      </c>
      <c r="Q1" t="s">
        <v>151</v>
      </c>
      <c r="R1" t="s">
        <v>152</v>
      </c>
      <c r="S1" t="s">
        <v>152</v>
      </c>
      <c r="T1" t="s">
        <v>153</v>
      </c>
      <c r="U1" t="s">
        <v>153</v>
      </c>
      <c r="V1" t="s">
        <v>154</v>
      </c>
      <c r="W1" t="s">
        <v>154</v>
      </c>
      <c r="X1" t="s">
        <v>159</v>
      </c>
      <c r="Y1" t="s">
        <v>159</v>
      </c>
    </row>
    <row r="2" spans="1:32" ht="142.5" customHeight="1">
      <c r="B2" s="2" t="s">
        <v>157</v>
      </c>
      <c r="C2" s="2" t="s">
        <v>149</v>
      </c>
      <c r="D2" s="17" t="s">
        <v>131</v>
      </c>
      <c r="E2" s="17" t="s">
        <v>131</v>
      </c>
      <c r="F2" s="17" t="s">
        <v>132</v>
      </c>
      <c r="G2" s="17" t="s">
        <v>132</v>
      </c>
      <c r="H2" s="17" t="s">
        <v>134</v>
      </c>
      <c r="I2" s="17" t="s">
        <v>134</v>
      </c>
      <c r="J2" s="17" t="s">
        <v>138</v>
      </c>
      <c r="K2" s="17" t="s">
        <v>138</v>
      </c>
      <c r="L2" s="17" t="s">
        <v>139</v>
      </c>
      <c r="M2" s="17" t="s">
        <v>139</v>
      </c>
      <c r="N2" s="17" t="s">
        <v>166</v>
      </c>
      <c r="O2" s="17" t="s">
        <v>166</v>
      </c>
      <c r="P2" s="17" t="s">
        <v>160</v>
      </c>
      <c r="Q2" s="17" t="s">
        <v>160</v>
      </c>
      <c r="R2" s="17" t="s">
        <v>155</v>
      </c>
      <c r="S2" s="17" t="s">
        <v>155</v>
      </c>
      <c r="T2" s="17" t="s">
        <v>156</v>
      </c>
      <c r="U2" s="17" t="s">
        <v>156</v>
      </c>
      <c r="V2" s="17" t="s">
        <v>147</v>
      </c>
      <c r="W2" s="17" t="s">
        <v>147</v>
      </c>
      <c r="X2" s="17" t="s">
        <v>148</v>
      </c>
      <c r="Y2" s="17" t="s">
        <v>148</v>
      </c>
    </row>
    <row r="3" spans="1:32" ht="142.5" customHeight="1">
      <c r="B3" s="2"/>
      <c r="C3" s="2"/>
      <c r="D3" s="2" t="s">
        <v>163</v>
      </c>
      <c r="E3" s="2" t="s">
        <v>158</v>
      </c>
      <c r="F3" s="2" t="s">
        <v>163</v>
      </c>
      <c r="G3" s="2" t="s">
        <v>158</v>
      </c>
      <c r="H3" s="2" t="s">
        <v>163</v>
      </c>
      <c r="I3" s="2" t="s">
        <v>158</v>
      </c>
      <c r="J3" s="2" t="s">
        <v>163</v>
      </c>
      <c r="K3" s="2" t="s">
        <v>158</v>
      </c>
      <c r="L3" s="2" t="s">
        <v>163</v>
      </c>
      <c r="M3" s="2" t="s">
        <v>158</v>
      </c>
      <c r="N3" s="2" t="s">
        <v>163</v>
      </c>
      <c r="O3" s="2" t="s">
        <v>158</v>
      </c>
      <c r="P3" s="2" t="s">
        <v>163</v>
      </c>
      <c r="Q3" s="2" t="s">
        <v>158</v>
      </c>
      <c r="R3" s="2" t="s">
        <v>163</v>
      </c>
      <c r="S3" s="2" t="s">
        <v>158</v>
      </c>
      <c r="T3" s="2" t="s">
        <v>163</v>
      </c>
      <c r="U3" s="2" t="s">
        <v>158</v>
      </c>
      <c r="V3" s="2" t="s">
        <v>163</v>
      </c>
      <c r="W3" s="2" t="s">
        <v>158</v>
      </c>
      <c r="X3" s="2" t="s">
        <v>163</v>
      </c>
      <c r="Y3" s="2" t="s">
        <v>158</v>
      </c>
    </row>
    <row r="4" spans="1:32" ht="15.5">
      <c r="A4" t="s">
        <v>0</v>
      </c>
      <c r="B4">
        <v>2023</v>
      </c>
      <c r="AA4" s="18" t="s">
        <v>167</v>
      </c>
      <c r="AB4" s="19"/>
      <c r="AC4" s="19"/>
      <c r="AD4" s="19"/>
      <c r="AE4" s="19"/>
      <c r="AF4" s="20"/>
    </row>
    <row r="5" spans="1:32" ht="15.5">
      <c r="B5">
        <f>B4-1</f>
        <v>2022</v>
      </c>
      <c r="AA5" s="27" t="s">
        <v>137</v>
      </c>
      <c r="AB5" s="21"/>
      <c r="AC5" s="21"/>
      <c r="AD5" s="21"/>
      <c r="AE5" s="21"/>
      <c r="AF5" s="22"/>
    </row>
    <row r="6" spans="1:32" ht="15.5">
      <c r="B6">
        <f t="shared" ref="B6:B15" si="0">B5-1</f>
        <v>2021</v>
      </c>
      <c r="AA6" s="23" t="s">
        <v>133</v>
      </c>
      <c r="AB6" s="21"/>
      <c r="AC6" s="21"/>
      <c r="AD6" s="21"/>
      <c r="AE6" s="21"/>
      <c r="AF6" s="22"/>
    </row>
    <row r="7" spans="1:32" ht="15.5">
      <c r="B7">
        <f t="shared" si="0"/>
        <v>2020</v>
      </c>
      <c r="AA7" s="23" t="s">
        <v>135</v>
      </c>
      <c r="AB7" s="21"/>
      <c r="AC7" s="21"/>
      <c r="AD7" s="21"/>
      <c r="AE7" s="21"/>
      <c r="AF7" s="22"/>
    </row>
    <row r="8" spans="1:32" ht="15.5">
      <c r="B8">
        <f t="shared" si="0"/>
        <v>2019</v>
      </c>
      <c r="AA8" s="23" t="s">
        <v>136</v>
      </c>
      <c r="AB8" s="21"/>
      <c r="AC8" s="21"/>
      <c r="AD8" s="21"/>
      <c r="AE8" s="21"/>
      <c r="AF8" s="22"/>
    </row>
    <row r="9" spans="1:32" ht="15.5">
      <c r="B9">
        <f t="shared" si="0"/>
        <v>2018</v>
      </c>
      <c r="AA9" s="23" t="s">
        <v>140</v>
      </c>
      <c r="AB9" s="21"/>
      <c r="AC9" s="21"/>
      <c r="AD9" s="21"/>
      <c r="AE9" s="21"/>
      <c r="AF9" s="22"/>
    </row>
    <row r="10" spans="1:32" ht="15.5">
      <c r="B10">
        <f t="shared" si="0"/>
        <v>2017</v>
      </c>
      <c r="AA10" s="23" t="s">
        <v>141</v>
      </c>
      <c r="AB10" s="21"/>
      <c r="AC10" s="21"/>
      <c r="AD10" s="21"/>
      <c r="AE10" s="21"/>
      <c r="AF10" s="22"/>
    </row>
    <row r="11" spans="1:32" ht="15.5">
      <c r="B11">
        <f t="shared" si="0"/>
        <v>2016</v>
      </c>
      <c r="AA11" s="23" t="s">
        <v>142</v>
      </c>
      <c r="AB11" s="21"/>
      <c r="AC11" s="21"/>
      <c r="AD11" s="21"/>
      <c r="AE11" s="21"/>
      <c r="AF11" s="22"/>
    </row>
    <row r="12" spans="1:32" ht="15.5">
      <c r="B12">
        <f t="shared" si="0"/>
        <v>2015</v>
      </c>
      <c r="AA12" s="23" t="s">
        <v>143</v>
      </c>
      <c r="AB12" s="21"/>
      <c r="AC12" s="21"/>
      <c r="AD12" s="21"/>
      <c r="AE12" s="21"/>
      <c r="AF12" s="22"/>
    </row>
    <row r="13" spans="1:32" ht="15.5">
      <c r="B13">
        <f t="shared" si="0"/>
        <v>2014</v>
      </c>
      <c r="AA13" s="23" t="s">
        <v>144</v>
      </c>
      <c r="AB13" s="21"/>
      <c r="AC13" s="21"/>
      <c r="AD13" s="21"/>
      <c r="AE13" s="21"/>
      <c r="AF13" s="22"/>
    </row>
    <row r="14" spans="1:32" ht="15.5">
      <c r="B14">
        <f t="shared" si="0"/>
        <v>2013</v>
      </c>
      <c r="AA14" s="23" t="s">
        <v>145</v>
      </c>
      <c r="AB14" s="21"/>
      <c r="AC14" s="21"/>
      <c r="AD14" s="21"/>
      <c r="AE14" s="21"/>
      <c r="AF14" s="22"/>
    </row>
    <row r="15" spans="1:32" ht="15.5">
      <c r="B15">
        <f t="shared" si="0"/>
        <v>2012</v>
      </c>
      <c r="AA15" s="24" t="s">
        <v>146</v>
      </c>
      <c r="AB15" s="25"/>
      <c r="AC15" s="25"/>
      <c r="AD15" s="25"/>
      <c r="AE15" s="25"/>
      <c r="AF15" s="26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5154-90B4-4818-8C87-98F29E9AD7C6}">
  <dimension ref="A1:K87"/>
  <sheetViews>
    <sheetView tabSelected="1" workbookViewId="0">
      <selection activeCell="A3" sqref="A3"/>
    </sheetView>
  </sheetViews>
  <sheetFormatPr defaultRowHeight="14.5"/>
  <cols>
    <col min="1" max="1" width="20.26953125" customWidth="1"/>
    <col min="7" max="7" width="13.1796875" customWidth="1"/>
    <col min="8" max="11" width="11.54296875" bestFit="1" customWidth="1"/>
  </cols>
  <sheetData>
    <row r="1" spans="1:11" ht="43.5"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 s="5">
        <v>932.14</v>
      </c>
      <c r="C3" s="5">
        <v>906.36</v>
      </c>
      <c r="D3" s="5">
        <v>857.56</v>
      </c>
      <c r="E3" s="5">
        <v>791.39</v>
      </c>
      <c r="F3" s="5">
        <v>739.93</v>
      </c>
      <c r="G3" s="6">
        <v>286000</v>
      </c>
      <c r="H3" s="4">
        <f ca="1">RANDBETWEEN(85,115)*0.01*G3</f>
        <v>251680</v>
      </c>
      <c r="I3" s="4">
        <f ca="1">RANDBETWEEN(85,115)*0.01*G3*0.98</f>
        <v>294294</v>
      </c>
      <c r="J3" s="4">
        <f ca="1">RANDBETWEEN(85,115)*0.01*G3*0.96</f>
        <v>299270.39999999997</v>
      </c>
      <c r="K3" s="4">
        <f ca="1">RANDBETWEEN(85,115)*0.01*G3*0.94</f>
        <v>263463.2</v>
      </c>
    </row>
    <row r="4" spans="1:11">
      <c r="A4" t="s">
        <v>1</v>
      </c>
      <c r="B4" s="5">
        <v>991.09</v>
      </c>
      <c r="C4" s="5">
        <v>965.45</v>
      </c>
      <c r="D4" s="5">
        <v>931.43</v>
      </c>
      <c r="E4" s="5">
        <v>911.37</v>
      </c>
      <c r="F4" s="5">
        <v>915.59</v>
      </c>
      <c r="G4" s="6">
        <v>384000</v>
      </c>
      <c r="H4" s="4">
        <f t="shared" ref="H4:H54" ca="1" si="2">RANDBETWEEN(85,115)*0.01*G4</f>
        <v>337920</v>
      </c>
      <c r="I4" s="4">
        <f t="shared" ref="I4:I54" ca="1" si="3">RANDBETWEEN(85,115)*0.01*G4*0.98</f>
        <v>376320</v>
      </c>
      <c r="J4" s="4">
        <f t="shared" ref="J4:J54" ca="1" si="4">RANDBETWEEN(85,115)*0.01*G4*0.96</f>
        <v>372326.39999999997</v>
      </c>
      <c r="K4" s="4">
        <f t="shared" ref="K4:K54" ca="1" si="5">RANDBETWEEN(85,115)*0.01*G4*0.94</f>
        <v>357350.39999999997</v>
      </c>
    </row>
    <row r="5" spans="1:11">
      <c r="A5" t="s">
        <v>2</v>
      </c>
      <c r="B5" s="5">
        <v>1063.93</v>
      </c>
      <c r="C5" s="5">
        <v>1049</v>
      </c>
      <c r="D5" s="5">
        <v>997.6</v>
      </c>
      <c r="E5" s="5">
        <v>926.76</v>
      </c>
      <c r="F5" s="5">
        <v>877.11</v>
      </c>
      <c r="G5" s="6">
        <v>443000</v>
      </c>
      <c r="H5" s="4">
        <f t="shared" ca="1" si="2"/>
        <v>509450.00000000006</v>
      </c>
      <c r="I5" s="4">
        <f t="shared" ca="1" si="3"/>
        <v>425457.2</v>
      </c>
      <c r="J5" s="4">
        <f t="shared" ca="1" si="4"/>
        <v>382752</v>
      </c>
      <c r="K5" s="4">
        <f t="shared" ca="1" si="5"/>
        <v>374778</v>
      </c>
    </row>
    <row r="6" spans="1:11">
      <c r="A6" t="s">
        <v>3</v>
      </c>
      <c r="B6" s="5">
        <v>897.92</v>
      </c>
      <c r="C6" s="5">
        <v>899.11</v>
      </c>
      <c r="D6" s="5">
        <v>849.37</v>
      </c>
      <c r="E6" s="5">
        <v>781</v>
      </c>
      <c r="F6" s="5">
        <v>742.44</v>
      </c>
      <c r="G6" s="6">
        <v>259000</v>
      </c>
      <c r="H6" s="4">
        <f t="shared" ca="1" si="2"/>
        <v>256410</v>
      </c>
      <c r="I6" s="4">
        <f t="shared" ca="1" si="3"/>
        <v>233514.4</v>
      </c>
      <c r="J6" s="4">
        <f t="shared" ca="1" si="4"/>
        <v>238694.39999999999</v>
      </c>
      <c r="K6" s="4">
        <f t="shared" ca="1" si="5"/>
        <v>265371.39999999997</v>
      </c>
    </row>
    <row r="7" spans="1:11">
      <c r="A7" t="s">
        <v>4</v>
      </c>
      <c r="B7" s="5">
        <v>1051.79</v>
      </c>
      <c r="C7" s="5">
        <v>1033.97</v>
      </c>
      <c r="D7" s="5">
        <v>965.05</v>
      </c>
      <c r="E7" s="5">
        <v>898.84</v>
      </c>
      <c r="F7" s="5">
        <v>840.66</v>
      </c>
      <c r="G7" s="6">
        <v>799000</v>
      </c>
      <c r="H7" s="4">
        <f t="shared" ca="1" si="2"/>
        <v>775030</v>
      </c>
      <c r="I7" s="4">
        <f t="shared" ca="1" si="3"/>
        <v>876982.40000000014</v>
      </c>
      <c r="J7" s="4">
        <f t="shared" ca="1" si="4"/>
        <v>690336</v>
      </c>
      <c r="K7" s="4">
        <f t="shared" ca="1" si="5"/>
        <v>751060</v>
      </c>
    </row>
    <row r="8" spans="1:11">
      <c r="A8" t="s">
        <v>5</v>
      </c>
      <c r="B8" s="5">
        <v>1174.8699999999999</v>
      </c>
      <c r="C8" s="5">
        <v>1133.1400000000001</v>
      </c>
      <c r="D8" s="5">
        <v>1052.6099999999999</v>
      </c>
      <c r="E8" s="5">
        <v>945.59</v>
      </c>
      <c r="F8" s="5">
        <v>869.84</v>
      </c>
      <c r="G8" s="6">
        <v>582000</v>
      </c>
      <c r="H8" s="4">
        <f t="shared" ca="1" si="2"/>
        <v>593640</v>
      </c>
      <c r="I8" s="4">
        <f t="shared" ca="1" si="3"/>
        <v>553249.19999999995</v>
      </c>
      <c r="J8" s="4">
        <f t="shared" ca="1" si="4"/>
        <v>508435.19999999995</v>
      </c>
      <c r="K8" s="4">
        <f t="shared" ca="1" si="5"/>
        <v>579904.79999999993</v>
      </c>
    </row>
    <row r="9" spans="1:11">
      <c r="A9" t="s">
        <v>6</v>
      </c>
      <c r="B9" s="5">
        <v>1237.55</v>
      </c>
      <c r="C9" s="5">
        <v>1217.25</v>
      </c>
      <c r="D9" s="5">
        <v>1168.79</v>
      </c>
      <c r="E9" s="5">
        <v>1108.67</v>
      </c>
      <c r="F9" s="5">
        <v>1074.96</v>
      </c>
      <c r="G9" s="6">
        <v>432000</v>
      </c>
      <c r="H9" s="4">
        <f t="shared" ca="1" si="2"/>
        <v>457920</v>
      </c>
      <c r="I9" s="4">
        <f t="shared" ca="1" si="3"/>
        <v>474163.20000000007</v>
      </c>
      <c r="J9" s="4">
        <f t="shared" ca="1" si="4"/>
        <v>352512</v>
      </c>
      <c r="K9" s="4">
        <f t="shared" ca="1" si="5"/>
        <v>402019.19999999995</v>
      </c>
    </row>
    <row r="10" spans="1:11">
      <c r="A10" t="s">
        <v>7</v>
      </c>
      <c r="B10" s="5">
        <v>1289.93</v>
      </c>
      <c r="C10" s="5">
        <v>1291.51</v>
      </c>
      <c r="D10" s="5">
        <v>1224.8499999999999</v>
      </c>
      <c r="E10" s="5">
        <v>1173.97</v>
      </c>
      <c r="F10" s="5">
        <v>1146.45</v>
      </c>
      <c r="G10" s="6">
        <v>335000</v>
      </c>
      <c r="H10" s="4">
        <f t="shared" ca="1" si="2"/>
        <v>385250.00000000006</v>
      </c>
      <c r="I10" s="4">
        <f t="shared" ca="1" si="3"/>
        <v>374262.00000000006</v>
      </c>
      <c r="J10" s="4">
        <f t="shared" ca="1" si="4"/>
        <v>283008</v>
      </c>
      <c r="K10" s="4">
        <f t="shared" ca="1" si="5"/>
        <v>349539.00000000006</v>
      </c>
    </row>
    <row r="11" spans="1:11">
      <c r="A11" t="s">
        <v>8</v>
      </c>
      <c r="B11" s="5">
        <v>1440.58</v>
      </c>
      <c r="C11" s="5">
        <v>1429.36</v>
      </c>
      <c r="D11" s="5">
        <v>1336.73</v>
      </c>
      <c r="E11" s="5">
        <v>1258.46</v>
      </c>
      <c r="F11" s="5">
        <v>1206.03</v>
      </c>
      <c r="G11" s="6">
        <v>606000</v>
      </c>
      <c r="H11" s="4">
        <f t="shared" ca="1" si="2"/>
        <v>581760</v>
      </c>
      <c r="I11" s="4">
        <f t="shared" ca="1" si="3"/>
        <v>641390.4</v>
      </c>
      <c r="J11" s="4">
        <f t="shared" ca="1" si="4"/>
        <v>599212.79999999993</v>
      </c>
      <c r="K11" s="4">
        <f t="shared" ca="1" si="5"/>
        <v>546854.40000000002</v>
      </c>
    </row>
    <row r="12" spans="1:11">
      <c r="A12" t="s">
        <v>9</v>
      </c>
      <c r="B12" s="5">
        <v>1414.17</v>
      </c>
      <c r="C12" s="5">
        <v>1427.23</v>
      </c>
      <c r="D12" s="5">
        <v>1353.35</v>
      </c>
      <c r="E12" s="5">
        <v>1262.25</v>
      </c>
      <c r="F12" s="5">
        <v>1190.5</v>
      </c>
      <c r="G12" s="6">
        <v>409000</v>
      </c>
      <c r="H12" s="4">
        <f t="shared" ca="1" si="2"/>
        <v>388550</v>
      </c>
      <c r="I12" s="4">
        <f t="shared" ca="1" si="3"/>
        <v>444910.20000000007</v>
      </c>
      <c r="J12" s="4">
        <f t="shared" ca="1" si="4"/>
        <v>408345.59999999998</v>
      </c>
      <c r="K12" s="4">
        <f t="shared" ca="1" si="5"/>
        <v>399838.39999999997</v>
      </c>
    </row>
    <row r="13" spans="1:11">
      <c r="A13" t="s">
        <v>10</v>
      </c>
      <c r="B13" s="5">
        <v>1259.49</v>
      </c>
      <c r="C13" s="5">
        <v>1218.18</v>
      </c>
      <c r="D13" s="5">
        <v>1134.33</v>
      </c>
      <c r="E13" s="5">
        <v>1006.28</v>
      </c>
      <c r="F13" s="5">
        <v>929.72</v>
      </c>
      <c r="G13" s="6">
        <v>376000</v>
      </c>
      <c r="H13" s="4">
        <f t="shared" ca="1" si="2"/>
        <v>424880.00000000006</v>
      </c>
      <c r="I13" s="4">
        <f t="shared" ca="1" si="3"/>
        <v>412697.60000000003</v>
      </c>
      <c r="J13" s="4">
        <f t="shared" ca="1" si="4"/>
        <v>397056.00000000006</v>
      </c>
      <c r="K13" s="4">
        <f t="shared" ca="1" si="5"/>
        <v>360508.8</v>
      </c>
    </row>
    <row r="14" spans="1:11">
      <c r="A14" t="s">
        <v>11</v>
      </c>
      <c r="B14" s="5">
        <v>839.87</v>
      </c>
      <c r="C14" s="5">
        <v>829.16</v>
      </c>
      <c r="D14" s="5">
        <v>804.05</v>
      </c>
      <c r="E14" s="5">
        <v>780.42</v>
      </c>
      <c r="F14" s="5">
        <v>761.06</v>
      </c>
      <c r="G14" s="6">
        <v>713000</v>
      </c>
      <c r="H14" s="4">
        <f t="shared" ca="1" si="2"/>
        <v>670220</v>
      </c>
      <c r="I14" s="4">
        <f t="shared" ca="1" si="3"/>
        <v>803551.00000000012</v>
      </c>
      <c r="J14" s="4">
        <f t="shared" ca="1" si="4"/>
        <v>780307.20000000007</v>
      </c>
      <c r="K14" s="4">
        <f t="shared" ca="1" si="5"/>
        <v>683624.39999999991</v>
      </c>
    </row>
    <row r="15" spans="1:11">
      <c r="A15" t="s">
        <v>12</v>
      </c>
      <c r="B15" s="5">
        <v>738.1</v>
      </c>
      <c r="C15" s="5">
        <v>722.14</v>
      </c>
      <c r="D15" s="5">
        <v>679.28</v>
      </c>
      <c r="E15" s="5">
        <v>633.4</v>
      </c>
      <c r="F15" s="5">
        <v>599.02</v>
      </c>
      <c r="G15" s="6">
        <v>460000</v>
      </c>
      <c r="H15" s="4">
        <f t="shared" ca="1" si="2"/>
        <v>496800.00000000006</v>
      </c>
      <c r="I15" s="4">
        <f t="shared" ca="1" si="3"/>
        <v>473340</v>
      </c>
      <c r="J15" s="4">
        <f t="shared" ca="1" si="4"/>
        <v>423936</v>
      </c>
      <c r="K15" s="4">
        <f t="shared" ca="1" si="5"/>
        <v>393484</v>
      </c>
    </row>
    <row r="16" spans="1:11">
      <c r="A16" t="s">
        <v>13</v>
      </c>
      <c r="B16" s="5">
        <v>939.64</v>
      </c>
      <c r="C16" s="5">
        <v>918.82</v>
      </c>
      <c r="D16" s="5">
        <v>899.62</v>
      </c>
      <c r="E16" s="5">
        <v>852.81</v>
      </c>
      <c r="F16" s="5">
        <v>811.4</v>
      </c>
      <c r="G16" s="6">
        <v>295000</v>
      </c>
      <c r="H16" s="4">
        <f t="shared" ca="1" si="2"/>
        <v>330400.00000000006</v>
      </c>
      <c r="I16" s="4">
        <f t="shared" ca="1" si="3"/>
        <v>300664</v>
      </c>
      <c r="J16" s="4">
        <f t="shared" ca="1" si="4"/>
        <v>314352</v>
      </c>
      <c r="K16" s="4">
        <f t="shared" ca="1" si="5"/>
        <v>318895.00000000006</v>
      </c>
    </row>
    <row r="17" spans="1:11">
      <c r="A17" t="s">
        <v>14</v>
      </c>
      <c r="B17" s="5">
        <v>777.05</v>
      </c>
      <c r="C17" s="5">
        <v>771.23</v>
      </c>
      <c r="D17" s="5">
        <v>747.98</v>
      </c>
      <c r="E17" s="5">
        <v>705.52</v>
      </c>
      <c r="F17" s="5">
        <v>671.16</v>
      </c>
      <c r="G17" s="6">
        <v>258000</v>
      </c>
      <c r="H17" s="4">
        <f t="shared" ca="1" si="2"/>
        <v>255420</v>
      </c>
      <c r="I17" s="4">
        <f t="shared" ca="1" si="3"/>
        <v>285709.20000000007</v>
      </c>
      <c r="J17" s="4">
        <f t="shared" ca="1" si="4"/>
        <v>262540.79999999999</v>
      </c>
      <c r="K17" s="4">
        <f t="shared" ca="1" si="5"/>
        <v>261921.59999999998</v>
      </c>
    </row>
    <row r="18" spans="1:11">
      <c r="A18" t="s">
        <v>15</v>
      </c>
      <c r="B18" s="5">
        <v>714.86</v>
      </c>
      <c r="C18" s="5">
        <v>700.7</v>
      </c>
      <c r="D18" s="5">
        <v>674.93</v>
      </c>
      <c r="E18" s="5">
        <v>635.99</v>
      </c>
      <c r="F18" s="5">
        <v>608.94000000000005</v>
      </c>
      <c r="G18" s="6">
        <v>239000</v>
      </c>
      <c r="H18" s="4">
        <f t="shared" ca="1" si="2"/>
        <v>255730.00000000003</v>
      </c>
      <c r="I18" s="4">
        <f t="shared" ca="1" si="3"/>
        <v>220166.8</v>
      </c>
      <c r="J18" s="4">
        <f t="shared" ca="1" si="4"/>
        <v>199612.79999999999</v>
      </c>
      <c r="K18" s="4">
        <f t="shared" ca="1" si="5"/>
        <v>233646.4</v>
      </c>
    </row>
    <row r="19" spans="1:11">
      <c r="A19" t="s">
        <v>16</v>
      </c>
      <c r="B19" s="5">
        <v>818.99</v>
      </c>
      <c r="C19" s="5">
        <v>806.67</v>
      </c>
      <c r="D19" s="5">
        <v>768.5</v>
      </c>
      <c r="E19" s="5">
        <v>719.73</v>
      </c>
      <c r="F19" s="5">
        <v>708.98</v>
      </c>
      <c r="G19" s="6">
        <v>282000</v>
      </c>
      <c r="H19" s="4">
        <f t="shared" ca="1" si="2"/>
        <v>242520</v>
      </c>
      <c r="I19" s="4">
        <f t="shared" ca="1" si="3"/>
        <v>257014.8</v>
      </c>
      <c r="J19" s="4">
        <f t="shared" ca="1" si="4"/>
        <v>278841.59999999998</v>
      </c>
      <c r="K19" s="4">
        <f t="shared" ca="1" si="5"/>
        <v>235921.19999999998</v>
      </c>
    </row>
    <row r="20" spans="1:11">
      <c r="A20" t="s">
        <v>17</v>
      </c>
      <c r="B20" s="5">
        <v>935.61</v>
      </c>
      <c r="C20" s="5">
        <v>951.86</v>
      </c>
      <c r="D20" s="5">
        <v>910.99</v>
      </c>
      <c r="E20" s="5">
        <v>840.04</v>
      </c>
      <c r="F20" s="5">
        <v>801.75</v>
      </c>
      <c r="G20" s="6">
        <v>257000</v>
      </c>
      <c r="H20" s="4">
        <f t="shared" ca="1" si="2"/>
        <v>228730</v>
      </c>
      <c r="I20" s="4">
        <f t="shared" ca="1" si="3"/>
        <v>254378.6</v>
      </c>
      <c r="J20" s="4">
        <f t="shared" ca="1" si="4"/>
        <v>234384.00000000003</v>
      </c>
      <c r="K20" s="4">
        <f t="shared" ca="1" si="5"/>
        <v>212590.4</v>
      </c>
    </row>
    <row r="21" spans="1:11">
      <c r="A21" t="s">
        <v>18</v>
      </c>
      <c r="B21" s="5">
        <v>1557.22</v>
      </c>
      <c r="C21" s="5">
        <v>1549.98</v>
      </c>
      <c r="D21" s="5">
        <v>1449.48</v>
      </c>
      <c r="E21" s="5">
        <v>1328.8</v>
      </c>
      <c r="F21" s="5">
        <v>1254.3699999999999</v>
      </c>
      <c r="G21" s="6">
        <v>260000</v>
      </c>
      <c r="H21" s="4">
        <f t="shared" ca="1" si="2"/>
        <v>249600</v>
      </c>
      <c r="I21" s="4">
        <f t="shared" ca="1" si="3"/>
        <v>259896</v>
      </c>
      <c r="J21" s="4">
        <f t="shared" ca="1" si="4"/>
        <v>244608</v>
      </c>
      <c r="K21" s="4">
        <f t="shared" ca="1" si="5"/>
        <v>212628</v>
      </c>
    </row>
    <row r="22" spans="1:11">
      <c r="A22" t="s">
        <v>19</v>
      </c>
      <c r="B22" s="5">
        <v>696.37</v>
      </c>
      <c r="C22" s="5">
        <v>687.47</v>
      </c>
      <c r="D22" s="5">
        <v>668.07</v>
      </c>
      <c r="E22" s="5">
        <v>646.64</v>
      </c>
      <c r="F22" s="5">
        <v>619.16</v>
      </c>
      <c r="G22" s="6">
        <v>389000</v>
      </c>
      <c r="H22" s="4">
        <f t="shared" ca="1" si="2"/>
        <v>369550</v>
      </c>
      <c r="I22" s="4">
        <f t="shared" ca="1" si="3"/>
        <v>354534.6</v>
      </c>
      <c r="J22" s="4">
        <f t="shared" ca="1" si="4"/>
        <v>421987.2</v>
      </c>
      <c r="K22" s="4">
        <f t="shared" ca="1" si="5"/>
        <v>372973.19999999995</v>
      </c>
    </row>
    <row r="23" spans="1:11">
      <c r="A23" t="s">
        <v>20</v>
      </c>
      <c r="B23" s="5">
        <v>1236.6099999999999</v>
      </c>
      <c r="C23" s="5">
        <v>1211.8699999999999</v>
      </c>
      <c r="D23" s="5">
        <v>1150.74</v>
      </c>
      <c r="E23" s="5">
        <v>1081.81</v>
      </c>
      <c r="F23" s="5">
        <v>1020.68</v>
      </c>
      <c r="G23" s="6">
        <v>433000</v>
      </c>
      <c r="H23" s="4">
        <f t="shared" ca="1" si="2"/>
        <v>480630.00000000006</v>
      </c>
      <c r="I23" s="4">
        <f t="shared" ca="1" si="3"/>
        <v>394636.2</v>
      </c>
      <c r="J23" s="4">
        <f t="shared" ca="1" si="4"/>
        <v>411523.2</v>
      </c>
      <c r="K23" s="4">
        <f t="shared" ca="1" si="5"/>
        <v>378528.6</v>
      </c>
    </row>
    <row r="24" spans="1:11">
      <c r="A24" t="s">
        <v>21</v>
      </c>
      <c r="B24" s="5">
        <v>1182.69</v>
      </c>
      <c r="C24" s="5">
        <v>1167.1600000000001</v>
      </c>
      <c r="D24" s="5">
        <v>1136.5999999999999</v>
      </c>
      <c r="E24" s="5">
        <v>1096.53</v>
      </c>
      <c r="F24" s="5">
        <v>1058.5</v>
      </c>
      <c r="G24" s="6">
        <v>640000</v>
      </c>
      <c r="H24" s="4">
        <f t="shared" ca="1" si="2"/>
        <v>704000</v>
      </c>
      <c r="I24" s="4">
        <f t="shared" ca="1" si="3"/>
        <v>696192.00000000012</v>
      </c>
      <c r="J24" s="4">
        <f t="shared" ca="1" si="4"/>
        <v>559104</v>
      </c>
      <c r="K24" s="4">
        <f t="shared" ca="1" si="5"/>
        <v>589568</v>
      </c>
    </row>
    <row r="25" spans="1:11">
      <c r="A25" t="s">
        <v>22</v>
      </c>
      <c r="B25" s="5">
        <v>1495.94</v>
      </c>
      <c r="C25" s="5">
        <v>1471.65</v>
      </c>
      <c r="D25" s="5">
        <v>1361.65</v>
      </c>
      <c r="E25" s="5">
        <v>1304.1099999999999</v>
      </c>
      <c r="F25" s="5">
        <v>1268.0999999999999</v>
      </c>
      <c r="G25" s="6">
        <v>260000</v>
      </c>
      <c r="H25" s="4">
        <f t="shared" ca="1" si="2"/>
        <v>231400</v>
      </c>
      <c r="I25" s="4">
        <f t="shared" ca="1" si="3"/>
        <v>293020.00000000006</v>
      </c>
      <c r="J25" s="4">
        <f t="shared" ca="1" si="4"/>
        <v>274560</v>
      </c>
      <c r="K25" s="4">
        <f t="shared" ca="1" si="5"/>
        <v>249288</v>
      </c>
    </row>
    <row r="26" spans="1:11">
      <c r="A26" t="s">
        <v>23</v>
      </c>
      <c r="B26" s="5">
        <v>892.17</v>
      </c>
      <c r="C26" s="5">
        <v>872.82</v>
      </c>
      <c r="D26" s="5">
        <v>841.11</v>
      </c>
      <c r="E26" s="5">
        <v>809.56</v>
      </c>
      <c r="F26" s="5">
        <v>791.72</v>
      </c>
      <c r="G26" s="6">
        <v>353000</v>
      </c>
      <c r="H26" s="4">
        <f t="shared" ca="1" si="2"/>
        <v>345940</v>
      </c>
      <c r="I26" s="4">
        <f t="shared" ca="1" si="3"/>
        <v>297508.40000000002</v>
      </c>
      <c r="J26" s="4">
        <f t="shared" ca="1" si="4"/>
        <v>328713.59999999998</v>
      </c>
      <c r="K26" s="4">
        <f t="shared" ca="1" si="5"/>
        <v>318547.19999999995</v>
      </c>
    </row>
    <row r="27" spans="1:11">
      <c r="A27" t="s">
        <v>24</v>
      </c>
      <c r="B27" s="5">
        <v>975.58</v>
      </c>
      <c r="C27" s="5">
        <v>973.86</v>
      </c>
      <c r="D27" s="5">
        <v>933.01</v>
      </c>
      <c r="E27" s="5">
        <v>879.13</v>
      </c>
      <c r="F27" s="5">
        <v>840.48</v>
      </c>
      <c r="G27" s="6">
        <v>263000</v>
      </c>
      <c r="H27" s="4">
        <f t="shared" ca="1" si="2"/>
        <v>231440</v>
      </c>
      <c r="I27" s="4">
        <f t="shared" ca="1" si="3"/>
        <v>270627</v>
      </c>
      <c r="J27" s="4">
        <f t="shared" ca="1" si="4"/>
        <v>229756.79999999999</v>
      </c>
      <c r="K27" s="4">
        <f t="shared" ca="1" si="5"/>
        <v>247220</v>
      </c>
    </row>
    <row r="28" spans="1:11">
      <c r="A28" t="s">
        <v>25</v>
      </c>
      <c r="B28" s="5">
        <v>929.91</v>
      </c>
      <c r="C28" s="5">
        <v>916.77</v>
      </c>
      <c r="D28" s="5">
        <v>872.16</v>
      </c>
      <c r="E28" s="5">
        <v>807.52</v>
      </c>
      <c r="F28" s="5">
        <v>758.33</v>
      </c>
      <c r="G28" s="6">
        <v>267000</v>
      </c>
      <c r="H28" s="4">
        <f t="shared" ca="1" si="2"/>
        <v>304380.00000000006</v>
      </c>
      <c r="I28" s="4">
        <f t="shared" ca="1" si="3"/>
        <v>272126.40000000002</v>
      </c>
      <c r="J28" s="4">
        <f t="shared" ca="1" si="4"/>
        <v>256320</v>
      </c>
      <c r="K28" s="4">
        <f t="shared" ca="1" si="5"/>
        <v>281097.59999999998</v>
      </c>
    </row>
    <row r="29" spans="1:11">
      <c r="A29" t="s">
        <v>26</v>
      </c>
      <c r="B29" s="5">
        <v>834.86</v>
      </c>
      <c r="C29" s="5">
        <v>825.9</v>
      </c>
      <c r="D29" s="5">
        <v>784.76</v>
      </c>
      <c r="E29" s="5">
        <v>730.99</v>
      </c>
      <c r="F29" s="5">
        <v>704.7</v>
      </c>
      <c r="G29" s="6">
        <v>527000</v>
      </c>
      <c r="H29" s="4">
        <f t="shared" ca="1" si="2"/>
        <v>532270</v>
      </c>
      <c r="I29" s="4">
        <f t="shared" ca="1" si="3"/>
        <v>593929.00000000012</v>
      </c>
      <c r="J29" s="4">
        <f t="shared" ca="1" si="4"/>
        <v>480624.00000000006</v>
      </c>
      <c r="K29" s="4">
        <f t="shared" ca="1" si="5"/>
        <v>480518.6</v>
      </c>
    </row>
    <row r="30" spans="1:11">
      <c r="A30" t="s">
        <v>27</v>
      </c>
      <c r="B30" s="5">
        <v>807.3</v>
      </c>
      <c r="C30" s="5">
        <v>796.89</v>
      </c>
      <c r="D30" s="5">
        <v>768.22</v>
      </c>
      <c r="E30" s="5">
        <v>722.68</v>
      </c>
      <c r="F30" s="5">
        <v>693.87</v>
      </c>
      <c r="G30" s="6">
        <v>296000</v>
      </c>
      <c r="H30" s="4">
        <f t="shared" ca="1" si="2"/>
        <v>251600</v>
      </c>
      <c r="I30" s="4">
        <f t="shared" ca="1" si="3"/>
        <v>281377.59999999998</v>
      </c>
      <c r="J30" s="4">
        <f t="shared" ca="1" si="4"/>
        <v>326784.00000000006</v>
      </c>
      <c r="K30" s="4">
        <f t="shared" ca="1" si="5"/>
        <v>311628.80000000005</v>
      </c>
    </row>
    <row r="31" spans="1:11">
      <c r="A31" t="s">
        <v>28</v>
      </c>
      <c r="B31" s="5">
        <v>1292.52</v>
      </c>
      <c r="C31" s="5">
        <v>1262.25</v>
      </c>
      <c r="D31" s="5">
        <v>1143.54</v>
      </c>
      <c r="E31" s="5">
        <v>1062.42</v>
      </c>
      <c r="F31" s="5">
        <v>1012.7</v>
      </c>
      <c r="G31" s="6">
        <v>437000</v>
      </c>
      <c r="H31" s="4">
        <f t="shared" ca="1" si="2"/>
        <v>393300</v>
      </c>
      <c r="I31" s="4">
        <f t="shared" ca="1" si="3"/>
        <v>441107.8</v>
      </c>
      <c r="J31" s="4">
        <f t="shared" ca="1" si="4"/>
        <v>478252.80000000005</v>
      </c>
      <c r="K31" s="4">
        <f t="shared" ca="1" si="5"/>
        <v>382025.39999999997</v>
      </c>
    </row>
    <row r="32" spans="1:11">
      <c r="A32" t="s">
        <v>29</v>
      </c>
      <c r="B32" s="5">
        <v>864.35</v>
      </c>
      <c r="C32" s="5">
        <v>848.17</v>
      </c>
      <c r="D32" s="5">
        <v>824.77</v>
      </c>
      <c r="E32" s="5">
        <v>801.96</v>
      </c>
      <c r="F32" s="5">
        <v>775.17</v>
      </c>
      <c r="G32" s="6">
        <v>468000</v>
      </c>
      <c r="H32" s="4">
        <f t="shared" ca="1" si="2"/>
        <v>528840</v>
      </c>
      <c r="I32" s="4">
        <f t="shared" ca="1" si="3"/>
        <v>440294.39999999997</v>
      </c>
      <c r="J32" s="4">
        <f t="shared" ca="1" si="4"/>
        <v>476236.79999999999</v>
      </c>
      <c r="K32" s="4">
        <f t="shared" ca="1" si="5"/>
        <v>378331.19999999995</v>
      </c>
    </row>
    <row r="33" spans="1:11">
      <c r="A33" t="s">
        <v>30</v>
      </c>
      <c r="B33" s="5">
        <v>1395.53</v>
      </c>
      <c r="C33" s="5">
        <v>1385.53</v>
      </c>
      <c r="D33" s="5">
        <v>1351.08</v>
      </c>
      <c r="E33" s="5">
        <v>1306.73</v>
      </c>
      <c r="F33" s="5">
        <v>1274.3</v>
      </c>
      <c r="G33" s="6">
        <v>498000</v>
      </c>
      <c r="H33" s="4">
        <f t="shared" ca="1" si="2"/>
        <v>433260</v>
      </c>
      <c r="I33" s="4">
        <f t="shared" ca="1" si="3"/>
        <v>419714.39999999997</v>
      </c>
      <c r="J33" s="4">
        <f t="shared" ca="1" si="4"/>
        <v>473299.19999999995</v>
      </c>
      <c r="K33" s="4">
        <f t="shared" ca="1" si="5"/>
        <v>505569.6</v>
      </c>
    </row>
    <row r="34" spans="1:11">
      <c r="A34" t="s">
        <v>31</v>
      </c>
      <c r="B34" s="5">
        <v>932.67</v>
      </c>
      <c r="C34" s="5">
        <v>915.74</v>
      </c>
      <c r="D34" s="5">
        <v>871.03</v>
      </c>
      <c r="E34" s="5">
        <v>819.68</v>
      </c>
      <c r="F34" s="5">
        <v>794.54</v>
      </c>
      <c r="G34" s="6">
        <v>354000</v>
      </c>
      <c r="H34" s="4">
        <f t="shared" ca="1" si="2"/>
        <v>400020.00000000006</v>
      </c>
      <c r="I34" s="4">
        <f t="shared" ca="1" si="3"/>
        <v>336512.39999999997</v>
      </c>
      <c r="J34" s="4">
        <f t="shared" ca="1" si="4"/>
        <v>360230.39999999997</v>
      </c>
      <c r="K34" s="4">
        <f t="shared" ca="1" si="5"/>
        <v>342742.8</v>
      </c>
    </row>
    <row r="35" spans="1:11">
      <c r="A35" t="s">
        <v>32</v>
      </c>
      <c r="B35" s="5">
        <v>1445.3</v>
      </c>
      <c r="C35" s="5">
        <v>1425.39</v>
      </c>
      <c r="D35" s="5">
        <v>1350.5</v>
      </c>
      <c r="E35" s="5">
        <v>1303.1500000000001</v>
      </c>
      <c r="F35" s="5">
        <v>1245.32</v>
      </c>
      <c r="G35" s="6">
        <v>531000</v>
      </c>
      <c r="H35" s="4">
        <f t="shared" ca="1" si="2"/>
        <v>541620</v>
      </c>
      <c r="I35" s="4">
        <f t="shared" ca="1" si="3"/>
        <v>572418</v>
      </c>
      <c r="J35" s="4">
        <f t="shared" ca="1" si="4"/>
        <v>545443.19999999995</v>
      </c>
      <c r="K35" s="4">
        <f t="shared" ca="1" si="5"/>
        <v>464200.19999999995</v>
      </c>
    </row>
    <row r="36" spans="1:11">
      <c r="A36" t="s">
        <v>33</v>
      </c>
      <c r="B36" s="5">
        <v>741.7</v>
      </c>
      <c r="C36" s="5">
        <v>727.09</v>
      </c>
      <c r="D36" s="5">
        <v>693.13</v>
      </c>
      <c r="E36" s="5">
        <v>666.37</v>
      </c>
      <c r="F36" s="5">
        <v>639.01</v>
      </c>
      <c r="G36" s="6">
        <v>378000</v>
      </c>
      <c r="H36" s="4">
        <f t="shared" ca="1" si="2"/>
        <v>415800.00000000006</v>
      </c>
      <c r="I36" s="4">
        <f t="shared" ca="1" si="3"/>
        <v>388962</v>
      </c>
      <c r="J36" s="4">
        <f t="shared" ca="1" si="4"/>
        <v>399168.00000000006</v>
      </c>
      <c r="K36" s="4">
        <f t="shared" ca="1" si="5"/>
        <v>355320</v>
      </c>
    </row>
    <row r="37" spans="1:11">
      <c r="A37" t="s">
        <v>34</v>
      </c>
      <c r="B37" s="5">
        <v>703.73</v>
      </c>
      <c r="C37" s="5">
        <v>686.09</v>
      </c>
      <c r="D37" s="5">
        <v>662.31</v>
      </c>
      <c r="E37" s="5">
        <v>639.13</v>
      </c>
      <c r="F37" s="5">
        <v>637.24</v>
      </c>
      <c r="G37" s="6">
        <v>308000</v>
      </c>
      <c r="H37" s="4">
        <f t="shared" ca="1" si="2"/>
        <v>304920</v>
      </c>
      <c r="I37" s="4">
        <f t="shared" ca="1" si="3"/>
        <v>332024</v>
      </c>
      <c r="J37" s="4">
        <f t="shared" ca="1" si="4"/>
        <v>310464</v>
      </c>
      <c r="K37" s="4">
        <f t="shared" ca="1" si="5"/>
        <v>321367.2</v>
      </c>
    </row>
    <row r="38" spans="1:11">
      <c r="A38" t="s">
        <v>35</v>
      </c>
      <c r="B38" s="5">
        <v>802.72</v>
      </c>
      <c r="C38" s="5">
        <v>802.21</v>
      </c>
      <c r="D38" s="5">
        <v>784.51</v>
      </c>
      <c r="E38" s="5">
        <v>743.12</v>
      </c>
      <c r="F38" s="5">
        <v>714.47</v>
      </c>
      <c r="G38" s="6">
        <v>249000</v>
      </c>
      <c r="H38" s="4">
        <f t="shared" ca="1" si="2"/>
        <v>268920</v>
      </c>
      <c r="I38" s="4">
        <f t="shared" ca="1" si="3"/>
        <v>209857.19999999998</v>
      </c>
      <c r="J38" s="4">
        <f t="shared" ca="1" si="4"/>
        <v>246211.19999999998</v>
      </c>
      <c r="K38" s="4">
        <f t="shared" ca="1" si="5"/>
        <v>227038.19999999998</v>
      </c>
    </row>
    <row r="39" spans="1:11">
      <c r="A39" t="s">
        <v>36</v>
      </c>
      <c r="B39" s="5">
        <v>908.95</v>
      </c>
      <c r="C39" s="5">
        <v>918.03</v>
      </c>
      <c r="D39" s="5">
        <v>898.48</v>
      </c>
      <c r="E39" s="5">
        <v>854.78</v>
      </c>
      <c r="F39" s="5">
        <v>826.43</v>
      </c>
      <c r="G39" s="6">
        <v>256000</v>
      </c>
      <c r="H39" s="4">
        <f t="shared" ca="1" si="2"/>
        <v>232960</v>
      </c>
      <c r="I39" s="4">
        <f t="shared" ca="1" si="3"/>
        <v>218265.60000000001</v>
      </c>
      <c r="J39" s="4">
        <f t="shared" ca="1" si="4"/>
        <v>240844.79999999999</v>
      </c>
      <c r="K39" s="4">
        <f t="shared" ca="1" si="5"/>
        <v>250265.59999999998</v>
      </c>
    </row>
    <row r="40" spans="1:11">
      <c r="A40" t="s">
        <v>37</v>
      </c>
      <c r="B40" s="5">
        <v>990</v>
      </c>
      <c r="C40" s="5">
        <v>990.3</v>
      </c>
      <c r="D40" s="5">
        <v>962.41</v>
      </c>
      <c r="E40" s="5">
        <v>889.03</v>
      </c>
      <c r="F40" s="5">
        <v>831.8</v>
      </c>
      <c r="G40" s="6">
        <v>510000</v>
      </c>
      <c r="H40" s="4">
        <f t="shared" ca="1" si="2"/>
        <v>571200</v>
      </c>
      <c r="I40" s="4">
        <f t="shared" ca="1" si="3"/>
        <v>459816</v>
      </c>
      <c r="J40" s="4">
        <f t="shared" ca="1" si="4"/>
        <v>548352</v>
      </c>
      <c r="K40" s="4">
        <f t="shared" ca="1" si="5"/>
        <v>455430</v>
      </c>
    </row>
    <row r="41" spans="1:11">
      <c r="A41" t="s">
        <v>38</v>
      </c>
      <c r="B41" s="5">
        <v>992.33</v>
      </c>
      <c r="C41" s="5">
        <v>996.64</v>
      </c>
      <c r="D41" s="5">
        <v>966.22</v>
      </c>
      <c r="E41" s="5">
        <v>915.96</v>
      </c>
      <c r="F41" s="5">
        <v>881.13</v>
      </c>
      <c r="G41" s="6">
        <v>300000</v>
      </c>
      <c r="H41" s="4">
        <f t="shared" ca="1" si="2"/>
        <v>285000</v>
      </c>
      <c r="I41" s="4">
        <f t="shared" ca="1" si="3"/>
        <v>291060</v>
      </c>
      <c r="J41" s="4">
        <f t="shared" ca="1" si="4"/>
        <v>264960</v>
      </c>
      <c r="K41" s="4">
        <f t="shared" ca="1" si="5"/>
        <v>310200</v>
      </c>
    </row>
    <row r="42" spans="1:11">
      <c r="A42" t="s">
        <v>39</v>
      </c>
      <c r="B42" s="5">
        <v>1382.64</v>
      </c>
      <c r="C42" s="5">
        <v>1348.83</v>
      </c>
      <c r="D42" s="5">
        <v>1300.6400000000001</v>
      </c>
      <c r="E42" s="5">
        <v>1230.9000000000001</v>
      </c>
      <c r="F42" s="5">
        <v>1170.98</v>
      </c>
      <c r="G42" s="6">
        <v>471000</v>
      </c>
      <c r="H42" s="4">
        <f t="shared" ca="1" si="2"/>
        <v>428610</v>
      </c>
      <c r="I42" s="4">
        <f t="shared" ca="1" si="3"/>
        <v>503122.20000000007</v>
      </c>
      <c r="J42" s="4">
        <f t="shared" ca="1" si="4"/>
        <v>434073.59999999998</v>
      </c>
      <c r="K42" s="4">
        <f t="shared" ca="1" si="5"/>
        <v>411748.19999999995</v>
      </c>
    </row>
    <row r="43" spans="1:11">
      <c r="A43" t="s">
        <v>40</v>
      </c>
      <c r="B43" s="5">
        <v>1114.9000000000001</v>
      </c>
      <c r="C43" s="5">
        <v>1098.57</v>
      </c>
      <c r="D43" s="5">
        <v>1025.22</v>
      </c>
      <c r="E43" s="5">
        <v>930.76</v>
      </c>
      <c r="F43" s="5">
        <v>870.57</v>
      </c>
      <c r="G43" s="6">
        <v>381000</v>
      </c>
      <c r="H43" s="4">
        <f t="shared" ca="1" si="2"/>
        <v>392430</v>
      </c>
      <c r="I43" s="4">
        <f t="shared" ca="1" si="3"/>
        <v>373380</v>
      </c>
      <c r="J43" s="4">
        <f t="shared" ca="1" si="4"/>
        <v>405993.60000000003</v>
      </c>
      <c r="K43" s="4">
        <f t="shared" ca="1" si="5"/>
        <v>322326</v>
      </c>
    </row>
    <row r="44" spans="1:11">
      <c r="A44" t="s">
        <v>41</v>
      </c>
      <c r="B44" s="5">
        <v>745.33</v>
      </c>
      <c r="C44" s="5">
        <v>721.76</v>
      </c>
      <c r="D44" s="5">
        <v>696.09</v>
      </c>
      <c r="E44" s="5">
        <v>652.29999999999995</v>
      </c>
      <c r="F44" s="5">
        <v>624.52</v>
      </c>
      <c r="G44" s="6">
        <v>332000</v>
      </c>
      <c r="H44" s="4">
        <f t="shared" ca="1" si="2"/>
        <v>332000</v>
      </c>
      <c r="I44" s="4">
        <f t="shared" ca="1" si="3"/>
        <v>305838.40000000002</v>
      </c>
      <c r="J44" s="4">
        <f t="shared" ca="1" si="4"/>
        <v>274099.20000000001</v>
      </c>
      <c r="K44" s="4">
        <f t="shared" ca="1" si="5"/>
        <v>312080</v>
      </c>
    </row>
    <row r="45" spans="1:11">
      <c r="A45" t="s">
        <v>42</v>
      </c>
      <c r="B45" s="5">
        <v>863.39</v>
      </c>
      <c r="C45" s="5">
        <v>858.2</v>
      </c>
      <c r="D45" s="5">
        <v>823.28</v>
      </c>
      <c r="E45" s="5">
        <v>778.8</v>
      </c>
      <c r="F45" s="5">
        <v>753.73</v>
      </c>
      <c r="G45" s="6">
        <v>385000</v>
      </c>
      <c r="H45" s="4">
        <f t="shared" ca="1" si="2"/>
        <v>327250</v>
      </c>
      <c r="I45" s="4">
        <f t="shared" ca="1" si="3"/>
        <v>339570</v>
      </c>
      <c r="J45" s="4">
        <f t="shared" ca="1" si="4"/>
        <v>421344.00000000006</v>
      </c>
      <c r="K45" s="4">
        <f t="shared" ca="1" si="5"/>
        <v>387233</v>
      </c>
    </row>
    <row r="46" spans="1:11">
      <c r="A46" t="s">
        <v>43</v>
      </c>
      <c r="B46" s="5">
        <v>1143.8499999999999</v>
      </c>
      <c r="C46" s="5">
        <v>1152.25</v>
      </c>
      <c r="D46" s="5">
        <v>1096.82</v>
      </c>
      <c r="E46" s="5">
        <v>1008.91</v>
      </c>
      <c r="F46" s="5">
        <v>934.22</v>
      </c>
      <c r="G46" s="6">
        <v>362000</v>
      </c>
      <c r="H46" s="4">
        <f t="shared" ca="1" si="2"/>
        <v>369240</v>
      </c>
      <c r="I46" s="4">
        <f t="shared" ca="1" si="3"/>
        <v>333474.39999999997</v>
      </c>
      <c r="J46" s="4">
        <f t="shared" ca="1" si="4"/>
        <v>319718.39999999997</v>
      </c>
      <c r="K46" s="4">
        <f t="shared" ca="1" si="5"/>
        <v>350488.39999999997</v>
      </c>
    </row>
    <row r="47" spans="1:11">
      <c r="A47" t="s">
        <v>44</v>
      </c>
      <c r="B47" s="5">
        <v>954.14</v>
      </c>
      <c r="C47" s="5">
        <v>941.19</v>
      </c>
      <c r="D47" s="5">
        <v>891.08</v>
      </c>
      <c r="E47" s="5">
        <v>829.39</v>
      </c>
      <c r="F47" s="5">
        <v>792.2</v>
      </c>
      <c r="G47" s="6">
        <v>545000</v>
      </c>
      <c r="H47" s="4">
        <f t="shared" ca="1" si="2"/>
        <v>523200</v>
      </c>
      <c r="I47" s="4">
        <f t="shared" ca="1" si="3"/>
        <v>608874.00000000012</v>
      </c>
      <c r="J47" s="4">
        <f t="shared" ca="1" si="4"/>
        <v>512736</v>
      </c>
      <c r="K47" s="4">
        <f t="shared" ca="1" si="5"/>
        <v>486685</v>
      </c>
    </row>
    <row r="48" spans="1:11">
      <c r="A48" t="s">
        <v>45</v>
      </c>
      <c r="B48" s="5">
        <v>785.37</v>
      </c>
      <c r="C48" s="5">
        <v>777.93</v>
      </c>
      <c r="D48" s="5">
        <v>762.54</v>
      </c>
      <c r="E48" s="5">
        <v>732.96</v>
      </c>
      <c r="F48" s="5">
        <v>700.46</v>
      </c>
      <c r="G48" s="6">
        <v>390000</v>
      </c>
      <c r="H48" s="4">
        <f t="shared" ca="1" si="2"/>
        <v>432900.00000000006</v>
      </c>
      <c r="I48" s="4">
        <f t="shared" ca="1" si="3"/>
        <v>355446</v>
      </c>
      <c r="J48" s="4">
        <f t="shared" ca="1" si="4"/>
        <v>389376</v>
      </c>
      <c r="K48" s="4">
        <f t="shared" ca="1" si="5"/>
        <v>381264</v>
      </c>
    </row>
    <row r="49" spans="1:11">
      <c r="A49" t="s">
        <v>46</v>
      </c>
      <c r="B49" s="5">
        <v>861.18</v>
      </c>
      <c r="C49" s="5">
        <v>855.75</v>
      </c>
      <c r="D49" s="5">
        <v>821.42</v>
      </c>
      <c r="E49" s="5">
        <v>785.59</v>
      </c>
      <c r="F49" s="5">
        <v>756.46</v>
      </c>
      <c r="G49" s="6">
        <v>445000</v>
      </c>
      <c r="H49" s="4">
        <f t="shared" ca="1" si="2"/>
        <v>387150</v>
      </c>
      <c r="I49" s="4">
        <f t="shared" ca="1" si="3"/>
        <v>444822</v>
      </c>
      <c r="J49" s="4">
        <f t="shared" ca="1" si="4"/>
        <v>418656</v>
      </c>
      <c r="K49" s="4">
        <f t="shared" ca="1" si="5"/>
        <v>464313</v>
      </c>
    </row>
    <row r="50" spans="1:11">
      <c r="A50" t="s">
        <v>47</v>
      </c>
      <c r="B50" s="5">
        <v>1066.8399999999999</v>
      </c>
      <c r="C50" s="5">
        <v>1035.5899999999999</v>
      </c>
      <c r="D50" s="5">
        <v>994.88</v>
      </c>
      <c r="E50" s="5">
        <v>935.35</v>
      </c>
      <c r="F50" s="5">
        <v>890.18</v>
      </c>
      <c r="G50" s="6">
        <v>621000</v>
      </c>
      <c r="H50" s="4">
        <f t="shared" ca="1" si="2"/>
        <v>589950</v>
      </c>
      <c r="I50" s="4">
        <f t="shared" ca="1" si="3"/>
        <v>578151</v>
      </c>
      <c r="J50" s="4">
        <f t="shared" ca="1" si="4"/>
        <v>679622.40000000014</v>
      </c>
      <c r="K50" s="4">
        <f t="shared" ca="1" si="5"/>
        <v>560390.40000000002</v>
      </c>
    </row>
    <row r="51" spans="1:11">
      <c r="A51" t="s">
        <v>48</v>
      </c>
      <c r="B51" s="5">
        <v>946.03</v>
      </c>
      <c r="C51" s="5">
        <v>938.78</v>
      </c>
      <c r="D51" s="5">
        <v>914.16</v>
      </c>
      <c r="E51" s="5">
        <v>897.94</v>
      </c>
      <c r="F51" s="5">
        <v>883.34</v>
      </c>
      <c r="G51" s="6">
        <v>297000</v>
      </c>
      <c r="H51" s="4">
        <f t="shared" ca="1" si="2"/>
        <v>320760</v>
      </c>
      <c r="I51" s="4">
        <f t="shared" ca="1" si="3"/>
        <v>302702.40000000002</v>
      </c>
      <c r="J51" s="4">
        <f t="shared" ca="1" si="4"/>
        <v>325036.80000000005</v>
      </c>
      <c r="K51" s="4">
        <f t="shared" ca="1" si="5"/>
        <v>251262</v>
      </c>
    </row>
    <row r="52" spans="1:11">
      <c r="A52" t="s">
        <v>49</v>
      </c>
      <c r="B52" s="5">
        <v>767.42</v>
      </c>
      <c r="C52" s="5">
        <v>756.2</v>
      </c>
      <c r="D52" s="5">
        <v>732.2</v>
      </c>
      <c r="E52" s="5">
        <v>701.47</v>
      </c>
      <c r="F52" s="5">
        <v>670.98</v>
      </c>
      <c r="G52" s="6">
        <v>307000</v>
      </c>
      <c r="H52" s="4">
        <f t="shared" ca="1" si="2"/>
        <v>260950</v>
      </c>
      <c r="I52" s="4">
        <f t="shared" ca="1" si="3"/>
        <v>321920.2</v>
      </c>
      <c r="J52" s="4">
        <f t="shared" ca="1" si="4"/>
        <v>321244.79999999999</v>
      </c>
      <c r="K52" s="4">
        <f t="shared" ca="1" si="5"/>
        <v>259721.99999999997</v>
      </c>
    </row>
    <row r="53" spans="1:11">
      <c r="A53" t="s">
        <v>50</v>
      </c>
      <c r="B53" s="5">
        <v>776.22</v>
      </c>
      <c r="C53" s="5">
        <v>765.83</v>
      </c>
      <c r="D53" s="5">
        <v>744.5</v>
      </c>
      <c r="E53" s="5">
        <v>714.17</v>
      </c>
      <c r="F53" s="5">
        <v>692.05</v>
      </c>
      <c r="G53" s="6">
        <v>323000</v>
      </c>
      <c r="H53" s="4">
        <f t="shared" ca="1" si="2"/>
        <v>310080</v>
      </c>
      <c r="I53" s="4">
        <f t="shared" ca="1" si="3"/>
        <v>300713</v>
      </c>
      <c r="J53" s="4">
        <f t="shared" ca="1" si="4"/>
        <v>294576</v>
      </c>
      <c r="K53" s="4">
        <f t="shared" ca="1" si="5"/>
        <v>294511.39999999997</v>
      </c>
    </row>
    <row r="54" spans="1:11">
      <c r="A54" t="s">
        <v>51</v>
      </c>
      <c r="B54" s="5">
        <v>1070.47</v>
      </c>
      <c r="C54" s="5">
        <v>1059.4100000000001</v>
      </c>
      <c r="D54" s="5">
        <v>1008.52</v>
      </c>
      <c r="E54" s="5">
        <v>945.02</v>
      </c>
      <c r="F54" s="5">
        <v>896.66</v>
      </c>
      <c r="G54" s="6">
        <v>410200</v>
      </c>
      <c r="H54" s="4">
        <f t="shared" ca="1" si="2"/>
        <v>377384</v>
      </c>
      <c r="I54" s="4">
        <f t="shared" ca="1" si="3"/>
        <v>410035.92</v>
      </c>
      <c r="J54" s="4">
        <f t="shared" ca="1" si="4"/>
        <v>444984.96</v>
      </c>
      <c r="K54" s="4">
        <f t="shared" ca="1" si="5"/>
        <v>377876.24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6E5A-10FF-4C5B-953A-5EDF53B7072A}">
  <dimension ref="A2:M94"/>
  <sheetViews>
    <sheetView workbookViewId="0">
      <selection activeCell="F10" sqref="F10"/>
    </sheetView>
  </sheetViews>
  <sheetFormatPr defaultRowHeight="14.5"/>
  <cols>
    <col min="1" max="1" width="15.453125" customWidth="1"/>
    <col min="2" max="2" width="10.54296875" customWidth="1"/>
    <col min="6" max="6" width="15.81640625" customWidth="1"/>
    <col min="7" max="7" width="14.7265625" customWidth="1"/>
    <col min="10" max="10" width="10.453125" customWidth="1"/>
    <col min="11" max="11" width="10.7265625" customWidth="1"/>
    <col min="13" max="13" width="29.81640625" customWidth="1"/>
  </cols>
  <sheetData>
    <row r="2" spans="1:13" ht="142.5" customHeight="1">
      <c r="B2" s="2" t="s">
        <v>178</v>
      </c>
      <c r="C2" s="2" t="s">
        <v>149</v>
      </c>
      <c r="D2" s="2"/>
      <c r="E2" s="2"/>
      <c r="F2" s="2"/>
      <c r="G2" s="2"/>
      <c r="H2" s="2"/>
      <c r="I2" s="2"/>
      <c r="J2" s="2"/>
      <c r="K2" s="2"/>
      <c r="L2" s="2"/>
      <c r="M2" s="2" t="s">
        <v>177</v>
      </c>
    </row>
    <row r="3" spans="1:13" ht="142.5" customHeight="1">
      <c r="B3" s="2"/>
      <c r="C3" s="2"/>
      <c r="D3" s="2" t="s">
        <v>169</v>
      </c>
      <c r="E3" s="2" t="s">
        <v>170</v>
      </c>
      <c r="F3" s="2" t="s">
        <v>171</v>
      </c>
      <c r="G3" s="2" t="s">
        <v>172</v>
      </c>
      <c r="H3" s="2" t="s">
        <v>173</v>
      </c>
      <c r="I3" s="2" t="s">
        <v>174</v>
      </c>
      <c r="J3" s="2" t="s">
        <v>175</v>
      </c>
      <c r="K3" s="2" t="s">
        <v>176</v>
      </c>
      <c r="L3" s="2"/>
    </row>
    <row r="4" spans="1:13">
      <c r="A4" t="s">
        <v>0</v>
      </c>
      <c r="B4">
        <v>2023</v>
      </c>
    </row>
    <row r="5" spans="1:13">
      <c r="B5">
        <f>B4-1</f>
        <v>2022</v>
      </c>
    </row>
    <row r="6" spans="1:13">
      <c r="B6">
        <f t="shared" ref="B6:B15" si="0">B5-1</f>
        <v>2021</v>
      </c>
    </row>
    <row r="7" spans="1:13">
      <c r="B7">
        <f t="shared" si="0"/>
        <v>2020</v>
      </c>
    </row>
    <row r="8" spans="1:13">
      <c r="B8">
        <f t="shared" si="0"/>
        <v>2019</v>
      </c>
    </row>
    <row r="9" spans="1:13">
      <c r="B9">
        <f t="shared" si="0"/>
        <v>2018</v>
      </c>
    </row>
    <row r="10" spans="1:13">
      <c r="B10">
        <f t="shared" si="0"/>
        <v>2017</v>
      </c>
    </row>
    <row r="11" spans="1:13">
      <c r="B11">
        <f t="shared" si="0"/>
        <v>2016</v>
      </c>
    </row>
    <row r="12" spans="1:13">
      <c r="B12">
        <f t="shared" si="0"/>
        <v>2015</v>
      </c>
    </row>
    <row r="13" spans="1:13">
      <c r="B13">
        <f t="shared" si="0"/>
        <v>2014</v>
      </c>
    </row>
    <row r="14" spans="1:13">
      <c r="B14">
        <f t="shared" si="0"/>
        <v>2013</v>
      </c>
    </row>
    <row r="15" spans="1:13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23C4-D261-47BC-B9C8-5316A8EE6395}">
  <dimension ref="A1:H46"/>
  <sheetViews>
    <sheetView workbookViewId="0"/>
  </sheetViews>
  <sheetFormatPr defaultRowHeight="14.5"/>
  <cols>
    <col min="1" max="1" width="26" customWidth="1"/>
    <col min="2" max="2" width="12.81640625" customWidth="1"/>
    <col min="4" max="4" width="11.81640625" customWidth="1"/>
    <col min="6" max="6" width="12.81640625" customWidth="1"/>
    <col min="8" max="8" width="12.7265625" customWidth="1"/>
  </cols>
  <sheetData>
    <row r="1" spans="1:8">
      <c r="A1" s="11" t="s">
        <v>55</v>
      </c>
      <c r="B1" s="11" t="s">
        <v>58</v>
      </c>
      <c r="C1" s="11" t="s">
        <v>57</v>
      </c>
      <c r="D1" s="11" t="s">
        <v>59</v>
      </c>
      <c r="E1" s="11" t="s">
        <v>57</v>
      </c>
      <c r="F1" s="11" t="s">
        <v>60</v>
      </c>
      <c r="G1" s="11" t="s">
        <v>57</v>
      </c>
      <c r="H1" s="11" t="s">
        <v>61</v>
      </c>
    </row>
    <row r="2" spans="1:8">
      <c r="A2" s="7" t="s">
        <v>63</v>
      </c>
      <c r="B2" s="14">
        <v>199537</v>
      </c>
      <c r="C2" s="15">
        <v>1.3468398230762881E-2</v>
      </c>
      <c r="D2" s="14">
        <v>217489</v>
      </c>
      <c r="E2" s="15">
        <v>4.1075764273549049E-3</v>
      </c>
      <c r="F2" s="14">
        <v>2080378</v>
      </c>
      <c r="G2" s="15">
        <v>3.3548984975885136E-3</v>
      </c>
      <c r="H2" s="14">
        <v>772438</v>
      </c>
    </row>
    <row r="3" spans="1:8">
      <c r="A3" s="8" t="s">
        <v>64</v>
      </c>
      <c r="B3" s="14">
        <v>243795</v>
      </c>
      <c r="C3" s="15">
        <v>1.645573576163236E-2</v>
      </c>
      <c r="D3" s="14">
        <v>411917</v>
      </c>
      <c r="E3" s="15">
        <v>7.7796144137255224E-3</v>
      </c>
      <c r="F3" s="14">
        <v>914429</v>
      </c>
      <c r="G3" s="15">
        <v>1.4746437802415557E-3</v>
      </c>
      <c r="H3" s="14">
        <v>468133</v>
      </c>
    </row>
    <row r="4" spans="1:8">
      <c r="A4" s="9" t="s">
        <v>65</v>
      </c>
      <c r="B4" s="14">
        <v>255450</v>
      </c>
      <c r="C4" s="15">
        <v>1.7242427860739502E-2</v>
      </c>
      <c r="D4" s="14">
        <v>595675</v>
      </c>
      <c r="E4" s="15">
        <v>1.1250134895855112E-2</v>
      </c>
      <c r="F4" s="14">
        <v>1766164</v>
      </c>
      <c r="G4" s="15">
        <v>2.8481847770428833E-3</v>
      </c>
      <c r="H4" s="14">
        <v>309497</v>
      </c>
    </row>
    <row r="5" spans="1:8">
      <c r="A5" s="7" t="s">
        <v>66</v>
      </c>
      <c r="B5" s="14">
        <v>330739</v>
      </c>
      <c r="C5" s="15">
        <v>2.2324303574997543E-2</v>
      </c>
      <c r="D5" s="14">
        <v>865607</v>
      </c>
      <c r="E5" s="15">
        <v>1.6348168912236467E-2</v>
      </c>
      <c r="F5" s="14">
        <v>4656832</v>
      </c>
      <c r="G5" s="15">
        <v>7.5097884520611705E-3</v>
      </c>
      <c r="H5" s="14">
        <v>419395</v>
      </c>
    </row>
    <row r="6" spans="1:8">
      <c r="A6" s="8" t="s">
        <v>67</v>
      </c>
      <c r="B6" s="14">
        <v>482146</v>
      </c>
      <c r="C6" s="15">
        <v>3.2544011052433382E-2</v>
      </c>
      <c r="D6" s="14">
        <v>1244907</v>
      </c>
      <c r="E6" s="15">
        <v>2.3511766790270366E-2</v>
      </c>
      <c r="F6" s="14">
        <v>10799262</v>
      </c>
      <c r="G6" s="15">
        <v>1.7415310034457548E-2</v>
      </c>
      <c r="H6" s="14">
        <v>801770</v>
      </c>
    </row>
    <row r="7" spans="1:8">
      <c r="A7" s="8" t="s">
        <v>68</v>
      </c>
      <c r="B7" s="14">
        <v>788600</v>
      </c>
      <c r="C7" s="15">
        <v>5.3229119635855041E-2</v>
      </c>
      <c r="D7" s="14">
        <v>2039654</v>
      </c>
      <c r="E7" s="15">
        <v>3.8521647947069235E-2</v>
      </c>
      <c r="F7" s="14">
        <v>19977073</v>
      </c>
      <c r="G7" s="15">
        <v>3.2215805105570268E-2</v>
      </c>
      <c r="H7" s="14">
        <v>1591982</v>
      </c>
    </row>
    <row r="8" spans="1:8">
      <c r="A8" s="9" t="s">
        <v>69</v>
      </c>
      <c r="B8" s="14">
        <v>1052747</v>
      </c>
      <c r="C8" s="15">
        <v>7.1058579773380023E-2</v>
      </c>
      <c r="D8" s="14">
        <v>2805538</v>
      </c>
      <c r="E8" s="15">
        <v>5.2986411978759494E-2</v>
      </c>
      <c r="F8" s="14">
        <v>28929898</v>
      </c>
      <c r="G8" s="15">
        <v>4.6653479000253295E-2</v>
      </c>
      <c r="H8" s="14">
        <v>2504887</v>
      </c>
    </row>
    <row r="9" spans="1:8">
      <c r="A9" s="7" t="s">
        <v>70</v>
      </c>
      <c r="B9" s="14">
        <v>1564354.4470727379</v>
      </c>
      <c r="C9" s="15">
        <v>0.10559118693395464</v>
      </c>
      <c r="D9" s="14">
        <v>3554335.3329390893</v>
      </c>
      <c r="E9" s="15">
        <v>6.7128470996212455E-2</v>
      </c>
      <c r="F9" s="14">
        <v>38166705.933175638</v>
      </c>
      <c r="G9" s="15">
        <v>6.1549114821015008E-2</v>
      </c>
      <c r="H9" s="14">
        <v>3466284.7752808989</v>
      </c>
    </row>
    <row r="10" spans="1:8">
      <c r="A10" s="8" t="s">
        <v>71</v>
      </c>
      <c r="B10" s="14">
        <v>1386556.3973979892</v>
      </c>
      <c r="C10" s="15">
        <v>9.3590129798323277E-2</v>
      </c>
      <c r="D10" s="14">
        <v>3957439.7403903017</v>
      </c>
      <c r="E10" s="15">
        <v>7.4741647578979706E-2</v>
      </c>
      <c r="F10" s="14">
        <v>42035284.496156119</v>
      </c>
      <c r="G10" s="15">
        <v>6.7787735114416658E-2</v>
      </c>
      <c r="H10" s="14">
        <v>3888713.0224719099</v>
      </c>
    </row>
    <row r="11" spans="1:8">
      <c r="A11" s="8" t="s">
        <v>72</v>
      </c>
      <c r="B11" s="14">
        <v>1249178.5576581904</v>
      </c>
      <c r="C11" s="15">
        <v>8.4317366081831935E-2</v>
      </c>
      <c r="D11" s="14">
        <v>4205035.866351271</v>
      </c>
      <c r="E11" s="15">
        <v>7.9417838147246025E-2</v>
      </c>
      <c r="F11" s="14">
        <v>44626239.346540511</v>
      </c>
      <c r="G11" s="15">
        <v>7.1966009704358624E-2</v>
      </c>
      <c r="H11" s="14">
        <v>4074600.8202247191</v>
      </c>
    </row>
    <row r="12" spans="1:8">
      <c r="A12" s="9" t="s">
        <v>73</v>
      </c>
      <c r="B12" s="14">
        <v>1133449.5978710821</v>
      </c>
      <c r="C12" s="15">
        <v>7.650586386798329E-2</v>
      </c>
      <c r="D12" s="14">
        <v>3958689.0603193375</v>
      </c>
      <c r="E12" s="15">
        <v>7.4765242689954201E-2</v>
      </c>
      <c r="F12" s="14">
        <v>43343230.224127732</v>
      </c>
      <c r="G12" s="15">
        <v>6.9896979279515159E-2</v>
      </c>
      <c r="H12" s="14">
        <v>3983242.3820224721</v>
      </c>
    </row>
    <row r="13" spans="1:8">
      <c r="A13" s="7" t="s">
        <v>74</v>
      </c>
      <c r="B13" s="14">
        <v>839610.71823204425</v>
      </c>
      <c r="C13" s="15">
        <v>5.6672253827440608E-2</v>
      </c>
      <c r="D13" s="14">
        <v>3782894.7618170655</v>
      </c>
      <c r="E13" s="15">
        <v>7.1445127573367503E-2</v>
      </c>
      <c r="F13" s="14">
        <v>43218951.13382443</v>
      </c>
      <c r="G13" s="15">
        <v>6.9696561983552494E-2</v>
      </c>
      <c r="H13" s="14">
        <v>3840092.0736648249</v>
      </c>
    </row>
    <row r="14" spans="1:8">
      <c r="A14" s="8" t="s">
        <v>75</v>
      </c>
      <c r="B14" s="14">
        <v>773336.66298342543</v>
      </c>
      <c r="C14" s="15">
        <v>5.2198871104156309E-2</v>
      </c>
      <c r="D14" s="14">
        <v>3269253.3186003682</v>
      </c>
      <c r="E14" s="15">
        <v>6.1744308293912177E-2</v>
      </c>
      <c r="F14" s="14">
        <v>39082112.815837935</v>
      </c>
      <c r="G14" s="15">
        <v>6.3025335572881216E-2</v>
      </c>
      <c r="H14" s="14">
        <v>3516430.3756906078</v>
      </c>
    </row>
    <row r="15" spans="1:8">
      <c r="A15" s="8" t="s">
        <v>76</v>
      </c>
      <c r="B15" s="14">
        <v>718212.04419889499</v>
      </c>
      <c r="C15" s="15">
        <v>4.8478055826242698E-2</v>
      </c>
      <c r="D15" s="14">
        <v>2995587.5101289134</v>
      </c>
      <c r="E15" s="15">
        <v>5.657575621150631E-2</v>
      </c>
      <c r="F15" s="14">
        <v>36479291.543278083</v>
      </c>
      <c r="G15" s="15">
        <v>5.8827924728889182E-2</v>
      </c>
      <c r="H15" s="14">
        <v>3178096.4917127071</v>
      </c>
    </row>
    <row r="16" spans="1:8">
      <c r="A16" s="9" t="s">
        <v>77</v>
      </c>
      <c r="B16" s="14">
        <v>668004.57458563545</v>
      </c>
      <c r="C16" s="15">
        <v>4.508913951042004E-2</v>
      </c>
      <c r="D16" s="14">
        <v>2533905.4094536523</v>
      </c>
      <c r="E16" s="15">
        <v>4.785625999024732E-2</v>
      </c>
      <c r="F16" s="14">
        <v>31914252.507059544</v>
      </c>
      <c r="G16" s="15">
        <v>5.1466165181324991E-2</v>
      </c>
      <c r="H16" s="14">
        <v>2815364.0589318601</v>
      </c>
    </row>
    <row r="17" spans="1:8">
      <c r="A17" s="7" t="s">
        <v>78</v>
      </c>
      <c r="B17" s="14">
        <v>356480.22444964875</v>
      </c>
      <c r="C17" s="15">
        <v>2.4061791167951829E-2</v>
      </c>
      <c r="D17" s="14">
        <v>2304621.1887587821</v>
      </c>
      <c r="E17" s="15">
        <v>4.3525914730989664E-2</v>
      </c>
      <c r="F17" s="14">
        <v>28838744.97770492</v>
      </c>
      <c r="G17" s="15">
        <v>4.6506482090293462E-2</v>
      </c>
      <c r="H17" s="14">
        <v>2426254.276065574</v>
      </c>
    </row>
    <row r="18" spans="1:8">
      <c r="A18" s="8" t="s">
        <v>79</v>
      </c>
      <c r="B18" s="14">
        <v>332929.27007025765</v>
      </c>
      <c r="C18" s="15">
        <v>2.2472142970894799E-2</v>
      </c>
      <c r="D18" s="14">
        <v>1851865.6482435598</v>
      </c>
      <c r="E18" s="15">
        <v>3.4975008774483105E-2</v>
      </c>
      <c r="F18" s="14">
        <v>24439608.979016393</v>
      </c>
      <c r="G18" s="15">
        <v>3.9412264235323027E-2</v>
      </c>
      <c r="H18" s="14">
        <v>2097692.9068852458</v>
      </c>
    </row>
    <row r="19" spans="1:8">
      <c r="A19" s="8" t="s">
        <v>80</v>
      </c>
      <c r="B19" s="14">
        <v>315010.4217330211</v>
      </c>
      <c r="C19" s="15">
        <v>2.1262652073254035E-2</v>
      </c>
      <c r="D19" s="14">
        <v>1663461.056674473</v>
      </c>
      <c r="E19" s="15">
        <v>3.1416731072463185E-2</v>
      </c>
      <c r="F19" s="14">
        <v>21954030.535737704</v>
      </c>
      <c r="G19" s="15">
        <v>3.5403923739031451E-2</v>
      </c>
      <c r="H19" s="14">
        <v>1840023.6898360655</v>
      </c>
    </row>
    <row r="20" spans="1:8">
      <c r="A20" s="9" t="s">
        <v>81</v>
      </c>
      <c r="B20" s="14">
        <v>299534.08374707261</v>
      </c>
      <c r="C20" s="15">
        <v>2.0218026348959108E-2</v>
      </c>
      <c r="D20" s="14">
        <v>1357602.1063231849</v>
      </c>
      <c r="E20" s="15">
        <v>2.5640167593121863E-2</v>
      </c>
      <c r="F20" s="14">
        <v>18681024.507540986</v>
      </c>
      <c r="G20" s="15">
        <v>3.0125746885308082E-2</v>
      </c>
      <c r="H20" s="14">
        <v>1590669.1272131149</v>
      </c>
    </row>
    <row r="21" spans="1:8">
      <c r="A21" s="7" t="s">
        <v>82</v>
      </c>
      <c r="B21" s="14">
        <v>261067.245</v>
      </c>
      <c r="C21" s="15">
        <v>1.7621582065823076E-2</v>
      </c>
      <c r="D21" s="14">
        <v>1273682.8400000001</v>
      </c>
      <c r="E21" s="15">
        <v>2.4055237779889781E-2</v>
      </c>
      <c r="F21" s="14">
        <v>16927520.600000001</v>
      </c>
      <c r="G21" s="15">
        <v>2.72979782658914E-2</v>
      </c>
      <c r="H21" s="14">
        <v>1428741.716</v>
      </c>
    </row>
    <row r="22" spans="1:8">
      <c r="A22" s="8" t="s">
        <v>83</v>
      </c>
      <c r="B22" s="14">
        <v>221528.24947499999</v>
      </c>
      <c r="C22" s="15">
        <v>1.4952769076878413E-2</v>
      </c>
      <c r="D22" s="14">
        <v>992212.53359999997</v>
      </c>
      <c r="E22" s="15">
        <v>1.8739287108504091E-2</v>
      </c>
      <c r="F22" s="14">
        <v>13967247.41</v>
      </c>
      <c r="G22" s="15">
        <v>2.2524126553566736E-2</v>
      </c>
      <c r="H22" s="14">
        <v>1201663.7934119999</v>
      </c>
    </row>
    <row r="23" spans="1:8">
      <c r="A23" s="8" t="s">
        <v>84</v>
      </c>
      <c r="B23" s="14">
        <v>189951.38830112497</v>
      </c>
      <c r="C23" s="15">
        <v>1.2821386219727792E-2</v>
      </c>
      <c r="D23" s="14">
        <v>889760.10154399998</v>
      </c>
      <c r="E23" s="15">
        <v>1.6804333180542651E-2</v>
      </c>
      <c r="F23" s="14">
        <v>12429541.748500001</v>
      </c>
      <c r="G23" s="15">
        <v>2.0044362581106107E-2</v>
      </c>
      <c r="H23" s="14">
        <v>1068071.6426246841</v>
      </c>
    </row>
    <row r="24" spans="1:8">
      <c r="A24" s="9" t="s">
        <v>85</v>
      </c>
      <c r="B24" s="14">
        <v>163358.82199746184</v>
      </c>
      <c r="C24" s="15">
        <v>1.1026434541814919E-2</v>
      </c>
      <c r="D24" s="14">
        <v>733526.52021976002</v>
      </c>
      <c r="E24" s="15">
        <v>1.3853648889343172E-2</v>
      </c>
      <c r="F24" s="14">
        <v>10383650.186225001</v>
      </c>
      <c r="G24" s="15">
        <v>1.6745078254649368E-2</v>
      </c>
      <c r="H24" s="14">
        <v>920231.47686058842</v>
      </c>
    </row>
    <row r="25" spans="1:8">
      <c r="A25" s="7" t="s">
        <v>86</v>
      </c>
      <c r="B25" s="14">
        <v>140933.48280782986</v>
      </c>
      <c r="C25" s="15">
        <v>9.5127633997916499E-3</v>
      </c>
      <c r="D25" s="14">
        <v>695448.49097361043</v>
      </c>
      <c r="E25" s="15">
        <v>1.3134493367309345E-2</v>
      </c>
      <c r="F25" s="14">
        <v>9484610.308291249</v>
      </c>
      <c r="G25" s="15">
        <v>1.5295251571348496E-2</v>
      </c>
      <c r="H25" s="14">
        <v>838714.37051255372</v>
      </c>
    </row>
    <row r="26" spans="1:8">
      <c r="A26" s="8" t="s">
        <v>87</v>
      </c>
      <c r="B26" s="14">
        <v>119223.86780069454</v>
      </c>
      <c r="C26" s="15">
        <v>8.047402387284474E-3</v>
      </c>
      <c r="D26" s="14">
        <v>537530.20786915219</v>
      </c>
      <c r="E26" s="15">
        <v>1.0151991185000212E-2</v>
      </c>
      <c r="F26" s="14">
        <v>7790710.8120475626</v>
      </c>
      <c r="G26" s="15">
        <v>1.2563603344433058E-2</v>
      </c>
      <c r="H26" s="14">
        <v>712159.24905488617</v>
      </c>
    </row>
    <row r="27" spans="1:8">
      <c r="A27" s="8" t="s">
        <v>88</v>
      </c>
      <c r="B27" s="14">
        <v>101687.18196959383</v>
      </c>
      <c r="C27" s="15">
        <v>6.863706789871255E-3</v>
      </c>
      <c r="D27" s="14">
        <v>494243.27421663026</v>
      </c>
      <c r="E27" s="15">
        <v>9.3344583981301889E-3</v>
      </c>
      <c r="F27" s="14">
        <v>7080844.9902404286</v>
      </c>
      <c r="G27" s="15">
        <v>1.1418846103647878E-2</v>
      </c>
      <c r="H27" s="14">
        <v>641336.97289278172</v>
      </c>
    </row>
    <row r="28" spans="1:8">
      <c r="A28" s="9" t="s">
        <v>89</v>
      </c>
      <c r="B28" s="14">
        <v>88289.49058400272</v>
      </c>
      <c r="C28" s="15">
        <v>5.9593860726408548E-3</v>
      </c>
      <c r="D28" s="14">
        <v>401989.31663113792</v>
      </c>
      <c r="E28" s="15">
        <v>7.592116571608536E-3</v>
      </c>
      <c r="F28" s="14">
        <v>5888557.8917043637</v>
      </c>
      <c r="G28" s="15">
        <v>9.4961175439472797E-3</v>
      </c>
      <c r="H28" s="14">
        <v>563765.50641375314</v>
      </c>
    </row>
    <row r="29" spans="1:8">
      <c r="A29" s="7" t="s">
        <v>90</v>
      </c>
      <c r="B29" s="14">
        <v>74536.589449322331</v>
      </c>
      <c r="C29" s="15">
        <v>5.0310893191054893E-3</v>
      </c>
      <c r="D29" s="14">
        <v>387453.94013859896</v>
      </c>
      <c r="E29" s="15">
        <v>7.3175961598015869E-3</v>
      </c>
      <c r="F29" s="14">
        <v>5546619.7079487089</v>
      </c>
      <c r="G29" s="15">
        <v>8.944694726098797E-3</v>
      </c>
      <c r="H29" s="14">
        <v>522811.16431727406</v>
      </c>
    </row>
    <row r="30" spans="1:8">
      <c r="A30" s="8" t="s">
        <v>91</v>
      </c>
      <c r="B30" s="14">
        <v>63841.34397917059</v>
      </c>
      <c r="C30" s="15">
        <v>4.3091789708103543E-3</v>
      </c>
      <c r="D30" s="14">
        <v>308466.74270949315</v>
      </c>
      <c r="E30" s="15">
        <v>5.8258151951430387E-3</v>
      </c>
      <c r="F30" s="14">
        <v>4522700.151756403</v>
      </c>
      <c r="G30" s="15">
        <v>7.2934822153334147E-3</v>
      </c>
      <c r="H30" s="14">
        <v>451902.92803576757</v>
      </c>
    </row>
    <row r="31" spans="1:8">
      <c r="A31" s="8" t="s">
        <v>92</v>
      </c>
      <c r="B31" s="14">
        <v>54435.284102190853</v>
      </c>
      <c r="C31" s="15">
        <v>3.6742863934659839E-3</v>
      </c>
      <c r="D31" s="14">
        <v>290685.16674049961</v>
      </c>
      <c r="E31" s="15">
        <v>5.4899858782973213E-3</v>
      </c>
      <c r="F31" s="14">
        <v>4221638.7789929425</v>
      </c>
      <c r="G31" s="15">
        <v>6.8079789331577387E-3</v>
      </c>
      <c r="H31" s="14">
        <v>441920.82572844118</v>
      </c>
    </row>
    <row r="32" spans="1:8">
      <c r="A32" s="9" t="s">
        <v>93</v>
      </c>
      <c r="B32" s="14">
        <v>47445.272907373175</v>
      </c>
      <c r="C32" s="15">
        <v>3.2024728731199071E-3</v>
      </c>
      <c r="D32" s="14">
        <v>231447.01172499469</v>
      </c>
      <c r="E32" s="15">
        <v>4.3711925179817021E-3</v>
      </c>
      <c r="F32" s="14">
        <v>3476028.3621440008</v>
      </c>
      <c r="G32" s="15">
        <v>5.60557856780449E-3</v>
      </c>
      <c r="H32" s="14">
        <v>367720.36993569613</v>
      </c>
    </row>
    <row r="33" spans="1:8">
      <c r="A33" s="7" t="s">
        <v>94</v>
      </c>
      <c r="B33" s="14">
        <v>40411.093335804071</v>
      </c>
      <c r="C33" s="15">
        <v>2.727678064655363E-3</v>
      </c>
      <c r="D33" s="14">
        <v>223038.46926274581</v>
      </c>
      <c r="E33" s="15">
        <v>4.2123857240457044E-3</v>
      </c>
      <c r="F33" s="14">
        <v>3353690.5578224007</v>
      </c>
      <c r="G33" s="15">
        <v>5.4082918651394869E-3</v>
      </c>
      <c r="H33" s="14">
        <v>364939.04753167642</v>
      </c>
    </row>
    <row r="34" spans="1:8">
      <c r="A34" s="8" t="s">
        <v>95</v>
      </c>
      <c r="B34" s="14">
        <v>34674.819802112477</v>
      </c>
      <c r="C34" s="15">
        <v>2.3404896418949537E-3</v>
      </c>
      <c r="D34" s="14">
        <v>170927.57071756918</v>
      </c>
      <c r="E34" s="15">
        <v>3.2282003239912159E-3</v>
      </c>
      <c r="F34" s="14">
        <v>2675835.2241490409</v>
      </c>
      <c r="G34" s="15">
        <v>4.3151559828512129E-3</v>
      </c>
      <c r="H34" s="14">
        <v>309389.85711123049</v>
      </c>
    </row>
    <row r="35" spans="1:8">
      <c r="A35" s="8" t="s">
        <v>96</v>
      </c>
      <c r="B35" s="14">
        <v>30479.860930806168</v>
      </c>
      <c r="C35" s="15">
        <v>2.0573372609308973E-3</v>
      </c>
      <c r="D35" s="14">
        <v>167130.96086687964</v>
      </c>
      <c r="E35" s="15">
        <v>3.1564961682566469E-3</v>
      </c>
      <c r="F35" s="14">
        <v>2508599.8405266847</v>
      </c>
      <c r="G35" s="15">
        <v>4.0454656971155049E-3</v>
      </c>
      <c r="H35" s="14">
        <v>303182.88939988607</v>
      </c>
    </row>
    <row r="36" spans="1:8">
      <c r="A36" s="9" t="s">
        <v>97</v>
      </c>
      <c r="B36" s="14">
        <v>25712.576095839275</v>
      </c>
      <c r="C36" s="15">
        <v>1.7355538792181782E-3</v>
      </c>
      <c r="D36" s="14">
        <v>138905.92908483493</v>
      </c>
      <c r="E36" s="15">
        <v>2.6234279431543665E-3</v>
      </c>
      <c r="F36" s="14">
        <v>2109043.5644476819</v>
      </c>
      <c r="G36" s="15">
        <v>3.4011257020186963E-3</v>
      </c>
      <c r="H36" s="14">
        <v>266815.94668569666</v>
      </c>
    </row>
    <row r="37" spans="1:8">
      <c r="A37" s="7" t="s">
        <v>98</v>
      </c>
      <c r="B37" s="14">
        <v>22287.382561942577</v>
      </c>
      <c r="C37" s="15">
        <v>1.504359311133288E-3</v>
      </c>
      <c r="D37" s="14">
        <v>136253.64397701959</v>
      </c>
      <c r="E37" s="15">
        <v>2.5733359210866444E-3</v>
      </c>
      <c r="F37" s="14">
        <v>2054235.5297805297</v>
      </c>
      <c r="G37" s="15">
        <v>3.312740133068915E-3</v>
      </c>
      <c r="H37" s="14">
        <v>258633.19764392689</v>
      </c>
    </row>
    <row r="38" spans="1:8">
      <c r="A38" s="8" t="s">
        <v>99</v>
      </c>
      <c r="B38" s="14">
        <v>19135.282090460903</v>
      </c>
      <c r="C38" s="15">
        <v>1.2915980467397639E-3</v>
      </c>
      <c r="D38" s="14">
        <v>106566.54874184547</v>
      </c>
      <c r="E38" s="15">
        <v>2.0126546333679952E-3</v>
      </c>
      <c r="F38" s="14">
        <v>1666085.0503134502</v>
      </c>
      <c r="G38" s="15">
        <v>2.686793569318305E-3</v>
      </c>
      <c r="H38" s="14">
        <v>225225.8642630417</v>
      </c>
    </row>
    <row r="39" spans="1:8">
      <c r="A39" s="8" t="s">
        <v>100</v>
      </c>
      <c r="B39" s="14">
        <v>16255.746187344073</v>
      </c>
      <c r="C39" s="15">
        <v>1.097234413614294E-3</v>
      </c>
      <c r="D39" s="14">
        <v>101778.88350605793</v>
      </c>
      <c r="E39" s="15">
        <v>1.9222330448527716E-3</v>
      </c>
      <c r="F39" s="14">
        <v>1603721.4427664327</v>
      </c>
      <c r="G39" s="15">
        <v>2.5862235896013074E-3</v>
      </c>
      <c r="H39" s="14">
        <v>217546.93788657882</v>
      </c>
    </row>
    <row r="40" spans="1:8">
      <c r="A40" s="9" t="s">
        <v>101</v>
      </c>
      <c r="B40" s="14">
        <v>29541.907990179185</v>
      </c>
      <c r="C40" s="15">
        <v>1.9940270792298629E-3</v>
      </c>
      <c r="D40" s="14">
        <v>929187.30796978576</v>
      </c>
      <c r="E40" s="15">
        <v>1.754896975393723E-2</v>
      </c>
      <c r="F40" s="14">
        <v>7340684.2263514679</v>
      </c>
      <c r="G40" s="15">
        <v>1.1837872964556557E-2</v>
      </c>
      <c r="H40" s="14">
        <v>814407.92166312691</v>
      </c>
    </row>
    <row r="41" spans="1:8">
      <c r="A41" s="7" t="s">
        <v>102</v>
      </c>
      <c r="B41" s="14">
        <v>63819.822805697164</v>
      </c>
      <c r="C41" s="15">
        <v>4.3077263292715245E-3</v>
      </c>
      <c r="D41" s="14">
        <v>69782.272552201961</v>
      </c>
      <c r="E41" s="15">
        <v>1.3179334025292312E-3</v>
      </c>
      <c r="F41" s="14">
        <v>6341524.5610631574</v>
      </c>
      <c r="G41" s="15">
        <v>1.022658921711893E-2</v>
      </c>
      <c r="H41" s="14">
        <v>1009129.4723307546</v>
      </c>
    </row>
    <row r="42" spans="1:8">
      <c r="A42" s="8" t="s">
        <v>103</v>
      </c>
      <c r="B42" s="14">
        <v>13586.937460678571</v>
      </c>
      <c r="C42" s="15">
        <v>9.1709449604278489E-4</v>
      </c>
      <c r="D42" s="14">
        <v>26540.678718474781</v>
      </c>
      <c r="E42" s="15">
        <v>5.0125691998219215E-4</v>
      </c>
      <c r="F42" s="14">
        <v>2900720.3744025622</v>
      </c>
      <c r="G42" s="15">
        <v>4.6778145250562864E-3</v>
      </c>
      <c r="H42" s="14">
        <v>579715.23761514027</v>
      </c>
    </row>
    <row r="43" spans="1:8">
      <c r="A43" s="8" t="s">
        <v>104</v>
      </c>
      <c r="B43" s="14">
        <v>2620.8436186714107</v>
      </c>
      <c r="C43" s="15">
        <v>1.7690235673995406E-4</v>
      </c>
      <c r="D43" s="14">
        <v>11496.680394174206</v>
      </c>
      <c r="E43" s="15">
        <v>2.1713049110503639E-4</v>
      </c>
      <c r="F43" s="14">
        <v>1461189.8337603435</v>
      </c>
      <c r="G43" s="15">
        <v>2.356371571884622E-3</v>
      </c>
      <c r="H43" s="14">
        <v>393640.66804758704</v>
      </c>
    </row>
    <row r="44" spans="1:8">
      <c r="A44" s="9" t="s">
        <v>105</v>
      </c>
      <c r="B44" s="14">
        <v>559.14477390421689</v>
      </c>
      <c r="C44" s="15">
        <v>3.7741293512440627E-5</v>
      </c>
      <c r="D44" s="14">
        <v>5456.8218836854739</v>
      </c>
      <c r="E44" s="15">
        <v>1.0305952456308521E-4</v>
      </c>
      <c r="F44" s="14">
        <v>787563.83748256601</v>
      </c>
      <c r="G44" s="15">
        <v>1.2700560836181238E-3</v>
      </c>
      <c r="H44" s="14">
        <v>258849.14572975269</v>
      </c>
    </row>
    <row r="45" spans="1:8">
      <c r="A45" s="10" t="s">
        <v>106</v>
      </c>
      <c r="B45" s="14">
        <v>144.36397279482722</v>
      </c>
      <c r="C45" s="15">
        <v>9.744315469189932E-6</v>
      </c>
      <c r="D45" s="14">
        <v>9264.0859568480719</v>
      </c>
      <c r="E45" s="15">
        <v>1.7496489982177831E-4</v>
      </c>
      <c r="F45" s="14">
        <v>1675544.0092830225</v>
      </c>
      <c r="G45" s="15">
        <v>2.7020474545428989E-3</v>
      </c>
      <c r="H45" s="14">
        <v>1015798.7983031753</v>
      </c>
    </row>
    <row r="46" spans="1:8">
      <c r="A46" s="8" t="s">
        <v>107</v>
      </c>
      <c r="B46" s="14">
        <v>14815199</v>
      </c>
      <c r="C46" s="15">
        <v>1</v>
      </c>
      <c r="D46" s="14">
        <v>52948253.999999993</v>
      </c>
      <c r="E46" s="15">
        <v>1</v>
      </c>
      <c r="F46" s="14">
        <v>620101621.99999988</v>
      </c>
      <c r="G46" s="15">
        <v>1</v>
      </c>
      <c r="H46" s="14">
        <v>58761880.999999985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1CD6-FC42-4A69-BF95-DA9013D4B23B}">
  <dimension ref="A1:Z87"/>
  <sheetViews>
    <sheetView workbookViewId="0">
      <selection activeCell="E31" sqref="E31"/>
    </sheetView>
  </sheetViews>
  <sheetFormatPr defaultRowHeight="14.5"/>
  <cols>
    <col min="1" max="1" width="20.26953125" customWidth="1"/>
    <col min="2" max="2" width="10.26953125" customWidth="1"/>
    <col min="3" max="3" width="10.1796875" customWidth="1"/>
    <col min="4" max="4" width="10.54296875" customWidth="1"/>
    <col min="5" max="5" width="10.81640625" customWidth="1"/>
    <col min="6" max="6" width="10.54296875" customWidth="1"/>
    <col min="7" max="7" width="13.1796875" customWidth="1"/>
    <col min="8" max="11" width="11.54296875" bestFit="1" customWidth="1"/>
  </cols>
  <sheetData>
    <row r="1" spans="1:26" ht="58">
      <c r="B1" s="2" t="s">
        <v>161</v>
      </c>
      <c r="C1" s="2" t="s">
        <v>161</v>
      </c>
      <c r="D1" s="2" t="s">
        <v>161</v>
      </c>
      <c r="E1" s="2" t="s">
        <v>161</v>
      </c>
      <c r="F1" s="2" t="s">
        <v>161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  <c r="L1" s="2" t="s">
        <v>162</v>
      </c>
      <c r="M1" s="2" t="s">
        <v>162</v>
      </c>
      <c r="N1" s="2" t="s">
        <v>162</v>
      </c>
      <c r="O1" s="2" t="s">
        <v>162</v>
      </c>
      <c r="P1" s="2" t="s">
        <v>162</v>
      </c>
      <c r="Q1" s="2" t="s">
        <v>164</v>
      </c>
      <c r="R1" s="2" t="s">
        <v>164</v>
      </c>
      <c r="S1" s="2" t="s">
        <v>164</v>
      </c>
      <c r="T1" s="2" t="s">
        <v>164</v>
      </c>
      <c r="U1" s="2" t="s">
        <v>164</v>
      </c>
      <c r="V1" s="2" t="s">
        <v>165</v>
      </c>
      <c r="W1" s="2" t="s">
        <v>165</v>
      </c>
      <c r="X1" s="2" t="s">
        <v>165</v>
      </c>
      <c r="Y1" s="2" t="s">
        <v>165</v>
      </c>
      <c r="Z1" s="2" t="s">
        <v>165</v>
      </c>
    </row>
    <row r="2" spans="1:2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" si="2">M2-1</f>
        <v>2020</v>
      </c>
      <c r="O2">
        <f t="shared" ref="O2" si="3">N2-1</f>
        <v>2019</v>
      </c>
      <c r="P2">
        <f>O2-1</f>
        <v>2018</v>
      </c>
      <c r="Q2">
        <v>2022</v>
      </c>
      <c r="R2">
        <f>Q2-1</f>
        <v>2021</v>
      </c>
      <c r="S2">
        <f t="shared" ref="S2" si="4">R2-1</f>
        <v>2020</v>
      </c>
      <c r="T2">
        <f t="shared" ref="T2" si="5">S2-1</f>
        <v>2019</v>
      </c>
      <c r="U2">
        <f>T2-1</f>
        <v>2018</v>
      </c>
      <c r="V2">
        <v>2022</v>
      </c>
      <c r="W2">
        <f>V2-1</f>
        <v>2021</v>
      </c>
      <c r="X2">
        <f t="shared" ref="X2" si="6">W2-1</f>
        <v>2020</v>
      </c>
      <c r="Y2">
        <f t="shared" ref="Y2" si="7">X2-1</f>
        <v>2019</v>
      </c>
      <c r="Z2">
        <f>Y2-1</f>
        <v>2018</v>
      </c>
    </row>
    <row r="3" spans="1:26">
      <c r="A3" t="s">
        <v>0</v>
      </c>
      <c r="B3" s="5"/>
      <c r="C3" s="5"/>
      <c r="D3" s="5"/>
      <c r="E3" s="5"/>
      <c r="F3" s="5"/>
      <c r="G3" s="6">
        <v>286000</v>
      </c>
      <c r="H3" s="4">
        <f ca="1">RANDBETWEEN(85,115)*0.01*G3</f>
        <v>297440</v>
      </c>
      <c r="I3" s="4">
        <f ca="1">RANDBETWEEN(85,115)*0.01*G3*0.98</f>
        <v>297096.8</v>
      </c>
      <c r="J3" s="4">
        <f ca="1">RANDBETWEEN(85,115)*0.01*G3*0.96</f>
        <v>263577.59999999998</v>
      </c>
      <c r="K3" s="4">
        <f ca="1">RANDBETWEEN(85,115)*0.01*G3*0.94</f>
        <v>231202.4</v>
      </c>
    </row>
    <row r="4" spans="1:26">
      <c r="A4" t="s">
        <v>1</v>
      </c>
      <c r="B4" s="5"/>
      <c r="C4" s="5"/>
      <c r="D4" s="5"/>
      <c r="E4" s="5"/>
      <c r="F4" s="5"/>
      <c r="G4" s="6">
        <v>384000</v>
      </c>
      <c r="H4" s="4">
        <f t="shared" ref="H4:H54" ca="1" si="8">RANDBETWEEN(85,115)*0.01*G4</f>
        <v>341760</v>
      </c>
      <c r="I4" s="4">
        <f t="shared" ref="I4:I54" ca="1" si="9">RANDBETWEEN(85,115)*0.01*G4*0.98</f>
        <v>410188.80000000005</v>
      </c>
      <c r="J4" s="4">
        <f t="shared" ref="J4:J54" ca="1" si="10">RANDBETWEEN(85,115)*0.01*G4*0.96</f>
        <v>331776</v>
      </c>
      <c r="K4" s="4">
        <f t="shared" ref="K4:K54" ca="1" si="11">RANDBETWEEN(85,115)*0.01*G4*0.94</f>
        <v>368179.19999999995</v>
      </c>
    </row>
    <row r="5" spans="1:26">
      <c r="A5" t="s">
        <v>2</v>
      </c>
      <c r="B5" s="5"/>
      <c r="C5" s="5"/>
      <c r="D5" s="5"/>
      <c r="E5" s="5"/>
      <c r="F5" s="5"/>
      <c r="G5" s="6">
        <v>443000</v>
      </c>
      <c r="H5" s="4">
        <f t="shared" ca="1" si="8"/>
        <v>505020.00000000006</v>
      </c>
      <c r="I5" s="4">
        <f t="shared" ca="1" si="9"/>
        <v>468871.20000000007</v>
      </c>
      <c r="J5" s="4">
        <f t="shared" ca="1" si="10"/>
        <v>429532.8</v>
      </c>
      <c r="K5" s="4">
        <f t="shared" ca="1" si="11"/>
        <v>462226.2</v>
      </c>
    </row>
    <row r="6" spans="1:26">
      <c r="A6" t="s">
        <v>3</v>
      </c>
      <c r="B6" s="5"/>
      <c r="C6" s="5"/>
      <c r="D6" s="5"/>
      <c r="E6" s="5"/>
      <c r="F6" s="5"/>
      <c r="G6" s="6">
        <v>259000</v>
      </c>
      <c r="H6" s="4">
        <f t="shared" ca="1" si="8"/>
        <v>264180</v>
      </c>
      <c r="I6" s="4">
        <f t="shared" ca="1" si="9"/>
        <v>291893.00000000006</v>
      </c>
      <c r="J6" s="4">
        <f t="shared" ca="1" si="10"/>
        <v>273504</v>
      </c>
      <c r="K6" s="4">
        <f t="shared" ca="1" si="11"/>
        <v>221548.59999999998</v>
      </c>
    </row>
    <row r="7" spans="1:26">
      <c r="A7" t="s">
        <v>4</v>
      </c>
      <c r="B7" s="5"/>
      <c r="C7" s="5"/>
      <c r="D7" s="5"/>
      <c r="E7" s="5"/>
      <c r="F7" s="5"/>
      <c r="G7" s="6">
        <v>799000</v>
      </c>
      <c r="H7" s="4">
        <f t="shared" ca="1" si="8"/>
        <v>814980</v>
      </c>
      <c r="I7" s="4">
        <f t="shared" ca="1" si="9"/>
        <v>665567</v>
      </c>
      <c r="J7" s="4">
        <f t="shared" ca="1" si="10"/>
        <v>836073.60000000009</v>
      </c>
      <c r="K7" s="4">
        <f t="shared" ca="1" si="11"/>
        <v>690975.2</v>
      </c>
    </row>
    <row r="8" spans="1:26">
      <c r="A8" t="s">
        <v>5</v>
      </c>
      <c r="B8" s="5"/>
      <c r="C8" s="5"/>
      <c r="D8" s="5"/>
      <c r="E8" s="5"/>
      <c r="F8" s="5"/>
      <c r="G8" s="6">
        <v>582000</v>
      </c>
      <c r="H8" s="4">
        <f t="shared" ca="1" si="8"/>
        <v>616920</v>
      </c>
      <c r="I8" s="4">
        <f t="shared" ca="1" si="9"/>
        <v>484806</v>
      </c>
      <c r="J8" s="4">
        <f t="shared" ca="1" si="10"/>
        <v>514022.39999999997</v>
      </c>
      <c r="K8" s="4">
        <f t="shared" ca="1" si="11"/>
        <v>607258.79999999993</v>
      </c>
    </row>
    <row r="9" spans="1:26">
      <c r="A9" t="s">
        <v>6</v>
      </c>
      <c r="B9" s="5"/>
      <c r="C9" s="5"/>
      <c r="D9" s="5"/>
      <c r="E9" s="5"/>
      <c r="F9" s="5"/>
      <c r="G9" s="6">
        <v>432000</v>
      </c>
      <c r="H9" s="4">
        <f t="shared" ca="1" si="8"/>
        <v>453600</v>
      </c>
      <c r="I9" s="4">
        <f t="shared" ca="1" si="9"/>
        <v>389491.20000000001</v>
      </c>
      <c r="J9" s="4">
        <f t="shared" ca="1" si="10"/>
        <v>431308.79999999999</v>
      </c>
      <c r="K9" s="4">
        <f t="shared" ca="1" si="11"/>
        <v>466992</v>
      </c>
    </row>
    <row r="10" spans="1:26">
      <c r="A10" t="s">
        <v>7</v>
      </c>
      <c r="B10" s="5"/>
      <c r="C10" s="5"/>
      <c r="D10" s="5"/>
      <c r="E10" s="5"/>
      <c r="F10" s="5"/>
      <c r="G10" s="6">
        <v>335000</v>
      </c>
      <c r="H10" s="4">
        <f t="shared" ca="1" si="8"/>
        <v>361800</v>
      </c>
      <c r="I10" s="4">
        <f t="shared" ca="1" si="9"/>
        <v>318451</v>
      </c>
      <c r="J10" s="4">
        <f t="shared" ca="1" si="10"/>
        <v>311952</v>
      </c>
      <c r="K10" s="4">
        <f t="shared" ca="1" si="11"/>
        <v>333794</v>
      </c>
    </row>
    <row r="11" spans="1:26">
      <c r="A11" t="s">
        <v>8</v>
      </c>
      <c r="B11" s="5"/>
      <c r="C11" s="5"/>
      <c r="D11" s="5"/>
      <c r="E11" s="5"/>
      <c r="F11" s="5"/>
      <c r="G11" s="6">
        <v>606000</v>
      </c>
      <c r="H11" s="4">
        <f t="shared" ca="1" si="8"/>
        <v>642360</v>
      </c>
      <c r="I11" s="4">
        <f t="shared" ca="1" si="9"/>
        <v>510736.8</v>
      </c>
      <c r="J11" s="4">
        <f t="shared" ca="1" si="10"/>
        <v>506131.19999999995</v>
      </c>
      <c r="K11" s="4">
        <f t="shared" ca="1" si="11"/>
        <v>546854.40000000002</v>
      </c>
    </row>
    <row r="12" spans="1:26">
      <c r="A12" t="s">
        <v>9</v>
      </c>
      <c r="B12" s="5"/>
      <c r="C12" s="5"/>
      <c r="D12" s="5"/>
      <c r="E12" s="5"/>
      <c r="F12" s="5"/>
      <c r="G12" s="6">
        <v>409000</v>
      </c>
      <c r="H12" s="4">
        <f t="shared" ca="1" si="8"/>
        <v>466260.00000000006</v>
      </c>
      <c r="I12" s="4">
        <f t="shared" ca="1" si="9"/>
        <v>364746.2</v>
      </c>
      <c r="J12" s="4">
        <f t="shared" ca="1" si="10"/>
        <v>376934.39999999997</v>
      </c>
      <c r="K12" s="4">
        <f t="shared" ca="1" si="11"/>
        <v>434439.80000000005</v>
      </c>
    </row>
    <row r="13" spans="1:26">
      <c r="A13" t="s">
        <v>10</v>
      </c>
      <c r="B13" s="5"/>
      <c r="C13" s="5"/>
      <c r="D13" s="5"/>
      <c r="E13" s="5"/>
      <c r="F13" s="5"/>
      <c r="G13" s="6">
        <v>376000</v>
      </c>
      <c r="H13" s="4">
        <f t="shared" ca="1" si="8"/>
        <v>372240</v>
      </c>
      <c r="I13" s="4">
        <f t="shared" ca="1" si="9"/>
        <v>331632</v>
      </c>
      <c r="J13" s="4">
        <f t="shared" ca="1" si="10"/>
        <v>360960</v>
      </c>
      <c r="K13" s="4">
        <f t="shared" ca="1" si="11"/>
        <v>318096</v>
      </c>
    </row>
    <row r="14" spans="1:26">
      <c r="A14" t="s">
        <v>11</v>
      </c>
      <c r="B14" s="5"/>
      <c r="C14" s="5"/>
      <c r="D14" s="5"/>
      <c r="E14" s="5"/>
      <c r="F14" s="5"/>
      <c r="G14" s="6">
        <v>713000</v>
      </c>
      <c r="H14" s="4">
        <f t="shared" ca="1" si="8"/>
        <v>663090</v>
      </c>
      <c r="I14" s="4">
        <f t="shared" ca="1" si="9"/>
        <v>761626.6</v>
      </c>
      <c r="J14" s="4">
        <f t="shared" ca="1" si="10"/>
        <v>609187.19999999995</v>
      </c>
      <c r="K14" s="4">
        <f t="shared" ca="1" si="11"/>
        <v>583091.4</v>
      </c>
    </row>
    <row r="15" spans="1:26">
      <c r="A15" t="s">
        <v>12</v>
      </c>
      <c r="B15" s="5"/>
      <c r="C15" s="5"/>
      <c r="D15" s="5"/>
      <c r="E15" s="5"/>
      <c r="F15" s="5"/>
      <c r="G15" s="6">
        <v>460000</v>
      </c>
      <c r="H15" s="4">
        <f t="shared" ca="1" si="8"/>
        <v>432400</v>
      </c>
      <c r="I15" s="4">
        <f t="shared" ca="1" si="9"/>
        <v>414736</v>
      </c>
      <c r="J15" s="4">
        <f t="shared" ca="1" si="10"/>
        <v>481344.00000000006</v>
      </c>
      <c r="K15" s="4">
        <f t="shared" ca="1" si="11"/>
        <v>462668</v>
      </c>
    </row>
    <row r="16" spans="1:26">
      <c r="A16" t="s">
        <v>13</v>
      </c>
      <c r="B16" s="5"/>
      <c r="C16" s="5"/>
      <c r="D16" s="5"/>
      <c r="E16" s="5"/>
      <c r="F16" s="5"/>
      <c r="G16" s="6">
        <v>295000</v>
      </c>
      <c r="H16" s="4">
        <f t="shared" ca="1" si="8"/>
        <v>318600</v>
      </c>
      <c r="I16" s="4">
        <f t="shared" ca="1" si="9"/>
        <v>265972</v>
      </c>
      <c r="J16" s="4">
        <f t="shared" ca="1" si="10"/>
        <v>277536</v>
      </c>
      <c r="K16" s="4">
        <f t="shared" ca="1" si="11"/>
        <v>241251</v>
      </c>
    </row>
    <row r="17" spans="1:11">
      <c r="A17" t="s">
        <v>14</v>
      </c>
      <c r="B17" s="5"/>
      <c r="C17" s="5"/>
      <c r="D17" s="5"/>
      <c r="E17" s="5"/>
      <c r="F17" s="5"/>
      <c r="G17" s="6">
        <v>258000</v>
      </c>
      <c r="H17" s="4">
        <f t="shared" ca="1" si="8"/>
        <v>265740</v>
      </c>
      <c r="I17" s="4">
        <f t="shared" ca="1" si="9"/>
        <v>257896.8</v>
      </c>
      <c r="J17" s="4">
        <f t="shared" ca="1" si="10"/>
        <v>260064</v>
      </c>
      <c r="K17" s="4">
        <f t="shared" ca="1" si="11"/>
        <v>242520</v>
      </c>
    </row>
    <row r="18" spans="1:11">
      <c r="A18" t="s">
        <v>15</v>
      </c>
      <c r="B18" s="5"/>
      <c r="C18" s="5"/>
      <c r="D18" s="5"/>
      <c r="E18" s="5"/>
      <c r="F18" s="5"/>
      <c r="G18" s="6">
        <v>239000</v>
      </c>
      <c r="H18" s="4">
        <f t="shared" ca="1" si="8"/>
        <v>215100</v>
      </c>
      <c r="I18" s="4">
        <f t="shared" ca="1" si="9"/>
        <v>206113.6</v>
      </c>
      <c r="J18" s="4">
        <f t="shared" ca="1" si="10"/>
        <v>224851.19999999998</v>
      </c>
      <c r="K18" s="4">
        <f t="shared" ca="1" si="11"/>
        <v>204440.59999999998</v>
      </c>
    </row>
    <row r="19" spans="1:11">
      <c r="A19" t="s">
        <v>16</v>
      </c>
      <c r="B19" s="5"/>
      <c r="C19" s="5"/>
      <c r="D19" s="5"/>
      <c r="E19" s="5"/>
      <c r="F19" s="5"/>
      <c r="G19" s="6">
        <v>282000</v>
      </c>
      <c r="H19" s="4">
        <f t="shared" ca="1" si="8"/>
        <v>284820</v>
      </c>
      <c r="I19" s="4">
        <f t="shared" ca="1" si="9"/>
        <v>309523.20000000007</v>
      </c>
      <c r="J19" s="4">
        <f t="shared" ca="1" si="10"/>
        <v>259891.19999999998</v>
      </c>
      <c r="K19" s="4">
        <f t="shared" ca="1" si="11"/>
        <v>294238.8</v>
      </c>
    </row>
    <row r="20" spans="1:11">
      <c r="A20" t="s">
        <v>17</v>
      </c>
      <c r="B20" s="5"/>
      <c r="C20" s="5"/>
      <c r="D20" s="5"/>
      <c r="E20" s="5"/>
      <c r="F20" s="5"/>
      <c r="G20" s="6">
        <v>257000</v>
      </c>
      <c r="H20" s="4">
        <f t="shared" ca="1" si="8"/>
        <v>285270</v>
      </c>
      <c r="I20" s="4">
        <f t="shared" ca="1" si="9"/>
        <v>261934.4</v>
      </c>
      <c r="J20" s="4">
        <f t="shared" ca="1" si="10"/>
        <v>276326.39999999997</v>
      </c>
      <c r="K20" s="4">
        <f t="shared" ca="1" si="11"/>
        <v>215006.19999999998</v>
      </c>
    </row>
    <row r="21" spans="1:11">
      <c r="A21" t="s">
        <v>18</v>
      </c>
      <c r="B21" s="5"/>
      <c r="C21" s="5"/>
      <c r="D21" s="5"/>
      <c r="E21" s="5"/>
      <c r="F21" s="5"/>
      <c r="G21" s="6">
        <v>260000</v>
      </c>
      <c r="H21" s="4">
        <f t="shared" ca="1" si="8"/>
        <v>299000.00000000006</v>
      </c>
      <c r="I21" s="4">
        <f t="shared" ca="1" si="9"/>
        <v>229320</v>
      </c>
      <c r="J21" s="4">
        <f t="shared" ca="1" si="10"/>
        <v>262080</v>
      </c>
      <c r="K21" s="4">
        <f t="shared" ca="1" si="11"/>
        <v>278616.00000000006</v>
      </c>
    </row>
    <row r="22" spans="1:11">
      <c r="A22" t="s">
        <v>19</v>
      </c>
      <c r="B22" s="5"/>
      <c r="C22" s="5"/>
      <c r="D22" s="5"/>
      <c r="E22" s="5"/>
      <c r="F22" s="5"/>
      <c r="G22" s="6">
        <v>389000</v>
      </c>
      <c r="H22" s="4">
        <f t="shared" ca="1" si="8"/>
        <v>392890</v>
      </c>
      <c r="I22" s="4">
        <f t="shared" ca="1" si="9"/>
        <v>400281</v>
      </c>
      <c r="J22" s="4">
        <f t="shared" ca="1" si="10"/>
        <v>403315.20000000001</v>
      </c>
      <c r="K22" s="4">
        <f t="shared" ca="1" si="11"/>
        <v>413195.80000000005</v>
      </c>
    </row>
    <row r="23" spans="1:11">
      <c r="A23" t="s">
        <v>20</v>
      </c>
      <c r="B23" s="5"/>
      <c r="C23" s="5"/>
      <c r="D23" s="5"/>
      <c r="E23" s="5"/>
      <c r="F23" s="5"/>
      <c r="G23" s="6">
        <v>433000</v>
      </c>
      <c r="H23" s="4">
        <f t="shared" ca="1" si="8"/>
        <v>450320</v>
      </c>
      <c r="I23" s="4">
        <f t="shared" ca="1" si="9"/>
        <v>398879.6</v>
      </c>
      <c r="J23" s="4">
        <f t="shared" ca="1" si="10"/>
        <v>353328</v>
      </c>
      <c r="K23" s="4">
        <f t="shared" ca="1" si="11"/>
        <v>350037.19999999995</v>
      </c>
    </row>
    <row r="24" spans="1:11">
      <c r="A24" t="s">
        <v>21</v>
      </c>
      <c r="B24" s="5"/>
      <c r="C24" s="5"/>
      <c r="D24" s="5"/>
      <c r="E24" s="5"/>
      <c r="F24" s="5"/>
      <c r="G24" s="6">
        <v>640000</v>
      </c>
      <c r="H24" s="4">
        <f t="shared" ca="1" si="8"/>
        <v>595200</v>
      </c>
      <c r="I24" s="4">
        <f t="shared" ca="1" si="9"/>
        <v>564480</v>
      </c>
      <c r="J24" s="4">
        <f t="shared" ca="1" si="10"/>
        <v>694272.00000000012</v>
      </c>
      <c r="K24" s="4">
        <f t="shared" ca="1" si="11"/>
        <v>673792.00000000012</v>
      </c>
    </row>
    <row r="25" spans="1:11">
      <c r="A25" t="s">
        <v>22</v>
      </c>
      <c r="B25" s="5"/>
      <c r="C25" s="5"/>
      <c r="D25" s="5"/>
      <c r="E25" s="5"/>
      <c r="F25" s="5"/>
      <c r="G25" s="6">
        <v>260000</v>
      </c>
      <c r="H25" s="4">
        <f t="shared" ca="1" si="8"/>
        <v>226200</v>
      </c>
      <c r="I25" s="4">
        <f t="shared" ca="1" si="9"/>
        <v>226772</v>
      </c>
      <c r="J25" s="4">
        <f t="shared" ca="1" si="10"/>
        <v>252096</v>
      </c>
      <c r="K25" s="4">
        <f t="shared" ca="1" si="11"/>
        <v>227292</v>
      </c>
    </row>
    <row r="26" spans="1:11">
      <c r="A26" t="s">
        <v>23</v>
      </c>
      <c r="B26" s="5"/>
      <c r="C26" s="5"/>
      <c r="D26" s="5"/>
      <c r="E26" s="5"/>
      <c r="F26" s="5"/>
      <c r="G26" s="6">
        <v>353000</v>
      </c>
      <c r="H26" s="4">
        <f t="shared" ca="1" si="8"/>
        <v>328290</v>
      </c>
      <c r="I26" s="4">
        <f t="shared" ca="1" si="9"/>
        <v>339021.2</v>
      </c>
      <c r="J26" s="4">
        <f t="shared" ca="1" si="10"/>
        <v>311769.59999999998</v>
      </c>
      <c r="K26" s="4">
        <f t="shared" ca="1" si="11"/>
        <v>308592.59999999998</v>
      </c>
    </row>
    <row r="27" spans="1:11">
      <c r="A27" t="s">
        <v>24</v>
      </c>
      <c r="B27" s="5"/>
      <c r="C27" s="5"/>
      <c r="D27" s="5"/>
      <c r="E27" s="5"/>
      <c r="F27" s="5"/>
      <c r="G27" s="6">
        <v>263000</v>
      </c>
      <c r="H27" s="4">
        <f t="shared" ca="1" si="8"/>
        <v>276150</v>
      </c>
      <c r="I27" s="4">
        <f t="shared" ca="1" si="9"/>
        <v>237120.8</v>
      </c>
      <c r="J27" s="4">
        <f t="shared" ca="1" si="10"/>
        <v>272678.39999999997</v>
      </c>
      <c r="K27" s="4">
        <f t="shared" ca="1" si="11"/>
        <v>229914.59999999998</v>
      </c>
    </row>
    <row r="28" spans="1:11">
      <c r="A28" t="s">
        <v>25</v>
      </c>
      <c r="B28" s="5"/>
      <c r="C28" s="5"/>
      <c r="D28" s="5"/>
      <c r="E28" s="5"/>
      <c r="F28" s="5"/>
      <c r="G28" s="6">
        <v>267000</v>
      </c>
      <c r="H28" s="4">
        <f t="shared" ca="1" si="8"/>
        <v>293700</v>
      </c>
      <c r="I28" s="4">
        <f t="shared" ca="1" si="9"/>
        <v>225027.6</v>
      </c>
      <c r="J28" s="4">
        <f t="shared" ca="1" si="10"/>
        <v>276825.59999999998</v>
      </c>
      <c r="K28" s="4">
        <f t="shared" ca="1" si="11"/>
        <v>220862.4</v>
      </c>
    </row>
    <row r="29" spans="1:11">
      <c r="A29" t="s">
        <v>26</v>
      </c>
      <c r="B29" s="5"/>
      <c r="C29" s="5"/>
      <c r="D29" s="5"/>
      <c r="E29" s="5"/>
      <c r="F29" s="5"/>
      <c r="G29" s="6">
        <v>527000</v>
      </c>
      <c r="H29" s="4">
        <f t="shared" ca="1" si="8"/>
        <v>574430</v>
      </c>
      <c r="I29" s="4">
        <f t="shared" ca="1" si="9"/>
        <v>547447.6</v>
      </c>
      <c r="J29" s="4">
        <f t="shared" ca="1" si="10"/>
        <v>435091.20000000001</v>
      </c>
      <c r="K29" s="4">
        <f t="shared" ca="1" si="11"/>
        <v>569687.00000000012</v>
      </c>
    </row>
    <row r="30" spans="1:11">
      <c r="A30" t="s">
        <v>27</v>
      </c>
      <c r="B30" s="5"/>
      <c r="C30" s="5"/>
      <c r="D30" s="5"/>
      <c r="E30" s="5"/>
      <c r="F30" s="5"/>
      <c r="G30" s="6">
        <v>296000</v>
      </c>
      <c r="H30" s="4">
        <f t="shared" ca="1" si="8"/>
        <v>322640</v>
      </c>
      <c r="I30" s="4">
        <f t="shared" ca="1" si="9"/>
        <v>284278.40000000002</v>
      </c>
      <c r="J30" s="4">
        <f t="shared" ca="1" si="10"/>
        <v>241536</v>
      </c>
      <c r="K30" s="4">
        <f t="shared" ca="1" si="11"/>
        <v>255980.79999999999</v>
      </c>
    </row>
    <row r="31" spans="1:11">
      <c r="A31" t="s">
        <v>28</v>
      </c>
      <c r="B31" s="5"/>
      <c r="C31" s="5"/>
      <c r="D31" s="5"/>
      <c r="E31" s="5"/>
      <c r="F31" s="5"/>
      <c r="G31" s="6">
        <v>437000</v>
      </c>
      <c r="H31" s="4">
        <f t="shared" ca="1" si="8"/>
        <v>410780</v>
      </c>
      <c r="I31" s="4">
        <f t="shared" ca="1" si="9"/>
        <v>449673</v>
      </c>
      <c r="J31" s="4">
        <f t="shared" ca="1" si="10"/>
        <v>356592</v>
      </c>
      <c r="K31" s="4">
        <f t="shared" ca="1" si="11"/>
        <v>447750.2</v>
      </c>
    </row>
    <row r="32" spans="1:11">
      <c r="A32" t="s">
        <v>29</v>
      </c>
      <c r="B32" s="5"/>
      <c r="C32" s="5"/>
      <c r="D32" s="5"/>
      <c r="E32" s="5"/>
      <c r="F32" s="5"/>
      <c r="G32" s="6">
        <v>468000</v>
      </c>
      <c r="H32" s="4">
        <f t="shared" ca="1" si="8"/>
        <v>538200.00000000012</v>
      </c>
      <c r="I32" s="4">
        <f t="shared" ca="1" si="9"/>
        <v>513676.80000000005</v>
      </c>
      <c r="J32" s="4">
        <f t="shared" ca="1" si="10"/>
        <v>516672.00000000012</v>
      </c>
      <c r="K32" s="4">
        <f t="shared" ca="1" si="11"/>
        <v>382730.39999999997</v>
      </c>
    </row>
    <row r="33" spans="1:11">
      <c r="A33" t="s">
        <v>30</v>
      </c>
      <c r="B33" s="5"/>
      <c r="C33" s="5"/>
      <c r="D33" s="5"/>
      <c r="E33" s="5"/>
      <c r="F33" s="5"/>
      <c r="G33" s="6">
        <v>498000</v>
      </c>
      <c r="H33" s="4">
        <f t="shared" ca="1" si="8"/>
        <v>458160</v>
      </c>
      <c r="I33" s="4">
        <f t="shared" ca="1" si="9"/>
        <v>502681.2</v>
      </c>
      <c r="J33" s="4">
        <f t="shared" ca="1" si="10"/>
        <v>473299.19999999995</v>
      </c>
      <c r="K33" s="4">
        <f t="shared" ca="1" si="11"/>
        <v>500888.39999999997</v>
      </c>
    </row>
    <row r="34" spans="1:11">
      <c r="A34" t="s">
        <v>31</v>
      </c>
      <c r="B34" s="5"/>
      <c r="C34" s="5"/>
      <c r="D34" s="5"/>
      <c r="E34" s="5"/>
      <c r="F34" s="5"/>
      <c r="G34" s="6">
        <v>354000</v>
      </c>
      <c r="H34" s="4">
        <f t="shared" ca="1" si="8"/>
        <v>318600</v>
      </c>
      <c r="I34" s="4">
        <f t="shared" ca="1" si="9"/>
        <v>395488.80000000005</v>
      </c>
      <c r="J34" s="4">
        <f t="shared" ca="1" si="10"/>
        <v>333043.20000000001</v>
      </c>
      <c r="K34" s="4">
        <f t="shared" ca="1" si="11"/>
        <v>379346.4</v>
      </c>
    </row>
    <row r="35" spans="1:11">
      <c r="A35" t="s">
        <v>32</v>
      </c>
      <c r="B35" s="5"/>
      <c r="C35" s="5"/>
      <c r="D35" s="5"/>
      <c r="E35" s="5"/>
      <c r="F35" s="5"/>
      <c r="G35" s="6">
        <v>531000</v>
      </c>
      <c r="H35" s="4">
        <f t="shared" ca="1" si="8"/>
        <v>605340.00000000012</v>
      </c>
      <c r="I35" s="4">
        <f t="shared" ca="1" si="9"/>
        <v>588029.40000000014</v>
      </c>
      <c r="J35" s="4">
        <f t="shared" ca="1" si="10"/>
        <v>525052.79999999993</v>
      </c>
      <c r="K35" s="4">
        <f t="shared" ca="1" si="11"/>
        <v>429260.39999999997</v>
      </c>
    </row>
    <row r="36" spans="1:11">
      <c r="A36" t="s">
        <v>33</v>
      </c>
      <c r="B36" s="5"/>
      <c r="C36" s="5"/>
      <c r="D36" s="5"/>
      <c r="E36" s="5"/>
      <c r="F36" s="5"/>
      <c r="G36" s="6">
        <v>378000</v>
      </c>
      <c r="H36" s="4">
        <f t="shared" ca="1" si="8"/>
        <v>419580.00000000006</v>
      </c>
      <c r="I36" s="4">
        <f t="shared" ca="1" si="9"/>
        <v>314874</v>
      </c>
      <c r="J36" s="4">
        <f t="shared" ca="1" si="10"/>
        <v>377395.20000000001</v>
      </c>
      <c r="K36" s="4">
        <f t="shared" ca="1" si="11"/>
        <v>355320</v>
      </c>
    </row>
    <row r="37" spans="1:11">
      <c r="A37" t="s">
        <v>34</v>
      </c>
      <c r="B37" s="5"/>
      <c r="C37" s="5"/>
      <c r="D37" s="5"/>
      <c r="E37" s="5"/>
      <c r="F37" s="5"/>
      <c r="G37" s="6">
        <v>308000</v>
      </c>
      <c r="H37" s="4">
        <f t="shared" ca="1" si="8"/>
        <v>308000</v>
      </c>
      <c r="I37" s="4">
        <f t="shared" ca="1" si="9"/>
        <v>310895.2</v>
      </c>
      <c r="J37" s="4">
        <f t="shared" ca="1" si="10"/>
        <v>286809.59999999998</v>
      </c>
      <c r="K37" s="4">
        <f t="shared" ca="1" si="11"/>
        <v>332948.00000000006</v>
      </c>
    </row>
    <row r="38" spans="1:11">
      <c r="A38" t="s">
        <v>35</v>
      </c>
      <c r="B38" s="5"/>
      <c r="C38" s="5"/>
      <c r="D38" s="5"/>
      <c r="E38" s="5"/>
      <c r="F38" s="5"/>
      <c r="G38" s="6">
        <v>249000</v>
      </c>
      <c r="H38" s="4">
        <f t="shared" ca="1" si="8"/>
        <v>234060</v>
      </c>
      <c r="I38" s="4">
        <f t="shared" ca="1" si="9"/>
        <v>239139.6</v>
      </c>
      <c r="J38" s="4">
        <f t="shared" ca="1" si="10"/>
        <v>203184</v>
      </c>
      <c r="K38" s="4">
        <f t="shared" ca="1" si="11"/>
        <v>231719.4</v>
      </c>
    </row>
    <row r="39" spans="1:11">
      <c r="A39" t="s">
        <v>36</v>
      </c>
      <c r="B39" s="5"/>
      <c r="C39" s="5"/>
      <c r="D39" s="5"/>
      <c r="E39" s="5"/>
      <c r="F39" s="5"/>
      <c r="G39" s="6">
        <v>256000</v>
      </c>
      <c r="H39" s="4">
        <f t="shared" ca="1" si="8"/>
        <v>276480</v>
      </c>
      <c r="I39" s="4">
        <f t="shared" ca="1" si="9"/>
        <v>260915.19999999998</v>
      </c>
      <c r="J39" s="4">
        <f t="shared" ca="1" si="10"/>
        <v>223641.60000000001</v>
      </c>
      <c r="K39" s="4">
        <f t="shared" ca="1" si="11"/>
        <v>228608</v>
      </c>
    </row>
    <row r="40" spans="1:11">
      <c r="A40" t="s">
        <v>37</v>
      </c>
      <c r="B40" s="5"/>
      <c r="C40" s="5"/>
      <c r="D40" s="5"/>
      <c r="E40" s="5"/>
      <c r="F40" s="5"/>
      <c r="G40" s="6">
        <v>510000</v>
      </c>
      <c r="H40" s="4">
        <f t="shared" ca="1" si="8"/>
        <v>494700</v>
      </c>
      <c r="I40" s="4">
        <f t="shared" ca="1" si="9"/>
        <v>424830</v>
      </c>
      <c r="J40" s="4">
        <f t="shared" ca="1" si="10"/>
        <v>518976</v>
      </c>
      <c r="K40" s="4">
        <f t="shared" ca="1" si="11"/>
        <v>431460</v>
      </c>
    </row>
    <row r="41" spans="1:11">
      <c r="A41" t="s">
        <v>38</v>
      </c>
      <c r="B41" s="5"/>
      <c r="C41" s="5"/>
      <c r="D41" s="5"/>
      <c r="E41" s="5"/>
      <c r="F41" s="5"/>
      <c r="G41" s="6">
        <v>300000</v>
      </c>
      <c r="H41" s="4">
        <f t="shared" ca="1" si="8"/>
        <v>318000</v>
      </c>
      <c r="I41" s="4">
        <f t="shared" ca="1" si="9"/>
        <v>282240</v>
      </c>
      <c r="J41" s="4">
        <f t="shared" ca="1" si="10"/>
        <v>311040</v>
      </c>
      <c r="K41" s="4">
        <f t="shared" ca="1" si="11"/>
        <v>284820</v>
      </c>
    </row>
    <row r="42" spans="1:11">
      <c r="A42" t="s">
        <v>39</v>
      </c>
      <c r="B42" s="5"/>
      <c r="C42" s="5"/>
      <c r="D42" s="5"/>
      <c r="E42" s="5"/>
      <c r="F42" s="5"/>
      <c r="G42" s="6">
        <v>471000</v>
      </c>
      <c r="H42" s="4">
        <f t="shared" ca="1" si="8"/>
        <v>541650.00000000012</v>
      </c>
      <c r="I42" s="4">
        <f t="shared" ca="1" si="9"/>
        <v>516969.6</v>
      </c>
      <c r="J42" s="4">
        <f t="shared" ca="1" si="10"/>
        <v>501897.60000000003</v>
      </c>
      <c r="K42" s="4">
        <f t="shared" ca="1" si="11"/>
        <v>402893.39999999997</v>
      </c>
    </row>
    <row r="43" spans="1:11">
      <c r="A43" t="s">
        <v>40</v>
      </c>
      <c r="B43" s="5"/>
      <c r="C43" s="5"/>
      <c r="D43" s="5"/>
      <c r="E43" s="5"/>
      <c r="F43" s="5"/>
      <c r="G43" s="6">
        <v>381000</v>
      </c>
      <c r="H43" s="4">
        <f t="shared" ca="1" si="8"/>
        <v>377190</v>
      </c>
      <c r="I43" s="4">
        <f t="shared" ca="1" si="9"/>
        <v>421919.4</v>
      </c>
      <c r="J43" s="4">
        <f t="shared" ca="1" si="10"/>
        <v>343814.39999999997</v>
      </c>
      <c r="K43" s="4">
        <f t="shared" ca="1" si="11"/>
        <v>408279.60000000003</v>
      </c>
    </row>
    <row r="44" spans="1:11">
      <c r="A44" t="s">
        <v>41</v>
      </c>
      <c r="B44" s="5"/>
      <c r="C44" s="5"/>
      <c r="D44" s="5"/>
      <c r="E44" s="5"/>
      <c r="F44" s="5"/>
      <c r="G44" s="6">
        <v>332000</v>
      </c>
      <c r="H44" s="4">
        <f t="shared" ca="1" si="8"/>
        <v>312080</v>
      </c>
      <c r="I44" s="4">
        <f t="shared" ca="1" si="9"/>
        <v>292824</v>
      </c>
      <c r="J44" s="4">
        <f t="shared" ca="1" si="10"/>
        <v>347404.79999999999</v>
      </c>
      <c r="K44" s="4">
        <f t="shared" ca="1" si="11"/>
        <v>327684</v>
      </c>
    </row>
    <row r="45" spans="1:11">
      <c r="A45" t="s">
        <v>42</v>
      </c>
      <c r="B45" s="5"/>
      <c r="C45" s="5"/>
      <c r="D45" s="5"/>
      <c r="E45" s="5"/>
      <c r="F45" s="5"/>
      <c r="G45" s="6">
        <v>385000</v>
      </c>
      <c r="H45" s="4">
        <f t="shared" ca="1" si="8"/>
        <v>396550</v>
      </c>
      <c r="I45" s="4">
        <f t="shared" ca="1" si="9"/>
        <v>388619</v>
      </c>
      <c r="J45" s="4">
        <f t="shared" ca="1" si="10"/>
        <v>332640</v>
      </c>
      <c r="K45" s="4">
        <f t="shared" ca="1" si="11"/>
        <v>390852</v>
      </c>
    </row>
    <row r="46" spans="1:11">
      <c r="A46" t="s">
        <v>43</v>
      </c>
      <c r="B46" s="5"/>
      <c r="C46" s="5"/>
      <c r="D46" s="5"/>
      <c r="E46" s="5"/>
      <c r="F46" s="5"/>
      <c r="G46" s="6">
        <v>362000</v>
      </c>
      <c r="H46" s="4">
        <f t="shared" ca="1" si="8"/>
        <v>383720</v>
      </c>
      <c r="I46" s="4">
        <f t="shared" ca="1" si="9"/>
        <v>305093.59999999998</v>
      </c>
      <c r="J46" s="4">
        <f t="shared" ca="1" si="10"/>
        <v>319718.39999999997</v>
      </c>
      <c r="K46" s="4">
        <f t="shared" ca="1" si="11"/>
        <v>316460.39999999997</v>
      </c>
    </row>
    <row r="47" spans="1:11">
      <c r="A47" t="s">
        <v>44</v>
      </c>
      <c r="B47" s="5"/>
      <c r="C47" s="5"/>
      <c r="D47" s="5"/>
      <c r="E47" s="5"/>
      <c r="F47" s="5"/>
      <c r="G47" s="6">
        <v>545000</v>
      </c>
      <c r="H47" s="4">
        <f t="shared" ca="1" si="8"/>
        <v>577700</v>
      </c>
      <c r="I47" s="4">
        <f t="shared" ca="1" si="9"/>
        <v>528759</v>
      </c>
      <c r="J47" s="4">
        <f t="shared" ca="1" si="10"/>
        <v>559824</v>
      </c>
      <c r="K47" s="4">
        <f t="shared" ca="1" si="11"/>
        <v>476439</v>
      </c>
    </row>
    <row r="48" spans="1:11">
      <c r="A48" t="s">
        <v>45</v>
      </c>
      <c r="B48" s="5"/>
      <c r="C48" s="5"/>
      <c r="D48" s="5"/>
      <c r="E48" s="5"/>
      <c r="F48" s="5"/>
      <c r="G48" s="6">
        <v>390000</v>
      </c>
      <c r="H48" s="4">
        <f t="shared" ca="1" si="8"/>
        <v>448500.00000000006</v>
      </c>
      <c r="I48" s="4">
        <f t="shared" ca="1" si="9"/>
        <v>340158</v>
      </c>
      <c r="J48" s="4">
        <f t="shared" ca="1" si="10"/>
        <v>366912</v>
      </c>
      <c r="K48" s="4">
        <f t="shared" ca="1" si="11"/>
        <v>326274</v>
      </c>
    </row>
    <row r="49" spans="1:11">
      <c r="A49" t="s">
        <v>46</v>
      </c>
      <c r="B49" s="5"/>
      <c r="C49" s="5"/>
      <c r="D49" s="5"/>
      <c r="E49" s="5"/>
      <c r="F49" s="5"/>
      <c r="G49" s="6">
        <v>445000</v>
      </c>
      <c r="H49" s="4">
        <f t="shared" ca="1" si="8"/>
        <v>404950</v>
      </c>
      <c r="I49" s="4">
        <f t="shared" ca="1" si="9"/>
        <v>375046</v>
      </c>
      <c r="J49" s="4">
        <f t="shared" ca="1" si="10"/>
        <v>410112</v>
      </c>
      <c r="K49" s="4">
        <f t="shared" ca="1" si="11"/>
        <v>376470</v>
      </c>
    </row>
    <row r="50" spans="1:11">
      <c r="A50" t="s">
        <v>47</v>
      </c>
      <c r="B50" s="5"/>
      <c r="C50" s="5"/>
      <c r="D50" s="5"/>
      <c r="E50" s="5"/>
      <c r="F50" s="5"/>
      <c r="G50" s="6">
        <v>621000</v>
      </c>
      <c r="H50" s="4">
        <f t="shared" ca="1" si="8"/>
        <v>534060</v>
      </c>
      <c r="I50" s="4">
        <f t="shared" ca="1" si="9"/>
        <v>632923.19999999995</v>
      </c>
      <c r="J50" s="4">
        <f t="shared" ca="1" si="10"/>
        <v>608083.19999999995</v>
      </c>
      <c r="K50" s="4">
        <f t="shared" ca="1" si="11"/>
        <v>531203.4</v>
      </c>
    </row>
    <row r="51" spans="1:11">
      <c r="A51" t="s">
        <v>48</v>
      </c>
      <c r="B51" s="5"/>
      <c r="C51" s="5"/>
      <c r="D51" s="5"/>
      <c r="E51" s="5"/>
      <c r="F51" s="5"/>
      <c r="G51" s="6">
        <v>297000</v>
      </c>
      <c r="H51" s="4">
        <f t="shared" ca="1" si="8"/>
        <v>305910</v>
      </c>
      <c r="I51" s="4">
        <f t="shared" ca="1" si="9"/>
        <v>296881.2</v>
      </c>
      <c r="J51" s="4">
        <f t="shared" ca="1" si="10"/>
        <v>325036.80000000005</v>
      </c>
      <c r="K51" s="4">
        <f t="shared" ca="1" si="11"/>
        <v>265221</v>
      </c>
    </row>
    <row r="52" spans="1:11">
      <c r="A52" t="s">
        <v>49</v>
      </c>
      <c r="B52" s="5"/>
      <c r="C52" s="5"/>
      <c r="D52" s="5"/>
      <c r="E52" s="5"/>
      <c r="F52" s="5"/>
      <c r="G52" s="6">
        <v>307000</v>
      </c>
      <c r="H52" s="4">
        <f t="shared" ca="1" si="8"/>
        <v>319280</v>
      </c>
      <c r="I52" s="4">
        <f t="shared" ca="1" si="9"/>
        <v>279799.8</v>
      </c>
      <c r="J52" s="4">
        <f t="shared" ca="1" si="10"/>
        <v>321244.79999999999</v>
      </c>
      <c r="K52" s="4">
        <f t="shared" ca="1" si="11"/>
        <v>303009</v>
      </c>
    </row>
    <row r="53" spans="1:11">
      <c r="A53" t="s">
        <v>50</v>
      </c>
      <c r="B53" s="5"/>
      <c r="C53" s="5"/>
      <c r="D53" s="5"/>
      <c r="E53" s="5"/>
      <c r="F53" s="5"/>
      <c r="G53" s="6">
        <v>323000</v>
      </c>
      <c r="H53" s="4">
        <f t="shared" ca="1" si="8"/>
        <v>355300</v>
      </c>
      <c r="I53" s="4">
        <f t="shared" ca="1" si="9"/>
        <v>307043.8</v>
      </c>
      <c r="J53" s="4">
        <f t="shared" ca="1" si="10"/>
        <v>275971.20000000001</v>
      </c>
      <c r="K53" s="4">
        <f t="shared" ca="1" si="11"/>
        <v>330945.8</v>
      </c>
    </row>
    <row r="54" spans="1:11">
      <c r="A54" t="s">
        <v>51</v>
      </c>
      <c r="B54" s="5"/>
      <c r="C54" s="5"/>
      <c r="D54" s="5"/>
      <c r="E54" s="5"/>
      <c r="F54" s="5"/>
      <c r="G54" s="6">
        <v>410200</v>
      </c>
      <c r="H54" s="4">
        <f t="shared" ca="1" si="8"/>
        <v>385588</v>
      </c>
      <c r="I54" s="4">
        <f t="shared" ca="1" si="9"/>
        <v>446215.56000000006</v>
      </c>
      <c r="J54" s="4">
        <f t="shared" ca="1" si="10"/>
        <v>448922.88000000006</v>
      </c>
      <c r="K54" s="4">
        <f t="shared" ca="1" si="11"/>
        <v>335461.56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C523-EB4B-4B31-9572-D9A4875BDD4C}">
  <dimension ref="A1:AF94"/>
  <sheetViews>
    <sheetView topLeftCell="A2" workbookViewId="0">
      <selection activeCell="A2" sqref="A1:XFD1048576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>
      <c r="D1" t="s">
        <v>150</v>
      </c>
      <c r="E1" t="s">
        <v>150</v>
      </c>
      <c r="F1" t="s">
        <v>150</v>
      </c>
      <c r="G1" t="s">
        <v>150</v>
      </c>
      <c r="H1" t="s">
        <v>150</v>
      </c>
      <c r="I1" t="s">
        <v>150</v>
      </c>
      <c r="J1" t="s">
        <v>150</v>
      </c>
      <c r="K1" t="s">
        <v>150</v>
      </c>
      <c r="L1" t="s">
        <v>150</v>
      </c>
      <c r="M1" t="s">
        <v>150</v>
      </c>
      <c r="N1" t="s">
        <v>150</v>
      </c>
      <c r="O1" t="s">
        <v>150</v>
      </c>
      <c r="P1" t="s">
        <v>151</v>
      </c>
      <c r="Q1" t="s">
        <v>151</v>
      </c>
      <c r="R1" t="s">
        <v>152</v>
      </c>
      <c r="S1" t="s">
        <v>152</v>
      </c>
      <c r="T1" t="s">
        <v>153</v>
      </c>
      <c r="U1" t="s">
        <v>153</v>
      </c>
      <c r="V1" t="s">
        <v>154</v>
      </c>
      <c r="W1" t="s">
        <v>154</v>
      </c>
      <c r="X1" t="s">
        <v>159</v>
      </c>
      <c r="Y1" t="s">
        <v>159</v>
      </c>
    </row>
    <row r="2" spans="1:32" ht="142.5" customHeight="1">
      <c r="B2" s="2" t="s">
        <v>157</v>
      </c>
      <c r="C2" s="2" t="s">
        <v>149</v>
      </c>
      <c r="D2" s="17" t="s">
        <v>131</v>
      </c>
      <c r="E2" s="17" t="s">
        <v>131</v>
      </c>
      <c r="F2" s="17" t="s">
        <v>132</v>
      </c>
      <c r="G2" s="17" t="s">
        <v>132</v>
      </c>
      <c r="H2" s="17" t="s">
        <v>134</v>
      </c>
      <c r="I2" s="17" t="s">
        <v>134</v>
      </c>
      <c r="J2" s="17" t="s">
        <v>138</v>
      </c>
      <c r="K2" s="17" t="s">
        <v>138</v>
      </c>
      <c r="L2" s="17" t="s">
        <v>139</v>
      </c>
      <c r="M2" s="17" t="s">
        <v>139</v>
      </c>
      <c r="N2" s="17" t="s">
        <v>166</v>
      </c>
      <c r="O2" s="17" t="s">
        <v>166</v>
      </c>
      <c r="P2" s="17" t="s">
        <v>160</v>
      </c>
      <c r="Q2" s="17" t="s">
        <v>160</v>
      </c>
      <c r="R2" s="17" t="s">
        <v>155</v>
      </c>
      <c r="S2" s="17" t="s">
        <v>155</v>
      </c>
      <c r="T2" s="17" t="s">
        <v>156</v>
      </c>
      <c r="U2" s="17" t="s">
        <v>156</v>
      </c>
      <c r="V2" s="17" t="s">
        <v>147</v>
      </c>
      <c r="W2" s="17" t="s">
        <v>147</v>
      </c>
      <c r="X2" s="17" t="s">
        <v>148</v>
      </c>
      <c r="Y2" s="17" t="s">
        <v>148</v>
      </c>
    </row>
    <row r="3" spans="1:32" ht="142.5" customHeight="1">
      <c r="B3" s="2"/>
      <c r="C3" s="2"/>
      <c r="D3" s="2" t="s">
        <v>163</v>
      </c>
      <c r="E3" s="2" t="s">
        <v>158</v>
      </c>
      <c r="F3" s="2" t="s">
        <v>163</v>
      </c>
      <c r="G3" s="2" t="s">
        <v>158</v>
      </c>
      <c r="H3" s="2" t="s">
        <v>163</v>
      </c>
      <c r="I3" s="2" t="s">
        <v>158</v>
      </c>
      <c r="J3" s="2" t="s">
        <v>163</v>
      </c>
      <c r="K3" s="2" t="s">
        <v>158</v>
      </c>
      <c r="L3" s="2" t="s">
        <v>163</v>
      </c>
      <c r="M3" s="2" t="s">
        <v>158</v>
      </c>
      <c r="N3" s="2" t="s">
        <v>163</v>
      </c>
      <c r="O3" s="2" t="s">
        <v>158</v>
      </c>
      <c r="P3" s="2" t="s">
        <v>163</v>
      </c>
      <c r="Q3" s="2" t="s">
        <v>158</v>
      </c>
      <c r="R3" s="2" t="s">
        <v>163</v>
      </c>
      <c r="S3" s="2" t="s">
        <v>158</v>
      </c>
      <c r="T3" s="2" t="s">
        <v>163</v>
      </c>
      <c r="U3" s="2" t="s">
        <v>158</v>
      </c>
      <c r="V3" s="2" t="s">
        <v>163</v>
      </c>
      <c r="W3" s="2" t="s">
        <v>158</v>
      </c>
      <c r="X3" s="2" t="s">
        <v>163</v>
      </c>
      <c r="Y3" s="2" t="s">
        <v>158</v>
      </c>
    </row>
    <row r="4" spans="1:32" ht="15.5">
      <c r="A4" t="s">
        <v>0</v>
      </c>
      <c r="B4">
        <v>2023</v>
      </c>
      <c r="AA4" s="18" t="s">
        <v>167</v>
      </c>
      <c r="AB4" s="19"/>
      <c r="AC4" s="19"/>
      <c r="AD4" s="19"/>
      <c r="AE4" s="19"/>
      <c r="AF4" s="20"/>
    </row>
    <row r="5" spans="1:32" ht="15.5">
      <c r="B5">
        <f>B4-1</f>
        <v>2022</v>
      </c>
      <c r="AA5" s="27" t="s">
        <v>137</v>
      </c>
      <c r="AB5" s="21"/>
      <c r="AC5" s="21"/>
      <c r="AD5" s="21"/>
      <c r="AE5" s="21"/>
      <c r="AF5" s="22"/>
    </row>
    <row r="6" spans="1:32" ht="15.5">
      <c r="B6">
        <f t="shared" ref="B6:B15" si="0">B5-1</f>
        <v>2021</v>
      </c>
      <c r="AA6" s="23" t="s">
        <v>133</v>
      </c>
      <c r="AB6" s="21"/>
      <c r="AC6" s="21"/>
      <c r="AD6" s="21"/>
      <c r="AE6" s="21"/>
      <c r="AF6" s="22"/>
    </row>
    <row r="7" spans="1:32" ht="15.5">
      <c r="B7">
        <f t="shared" si="0"/>
        <v>2020</v>
      </c>
      <c r="AA7" s="23" t="s">
        <v>135</v>
      </c>
      <c r="AB7" s="21"/>
      <c r="AC7" s="21"/>
      <c r="AD7" s="21"/>
      <c r="AE7" s="21"/>
      <c r="AF7" s="22"/>
    </row>
    <row r="8" spans="1:32" ht="15.5">
      <c r="B8">
        <f t="shared" si="0"/>
        <v>2019</v>
      </c>
      <c r="AA8" s="23" t="s">
        <v>136</v>
      </c>
      <c r="AB8" s="21"/>
      <c r="AC8" s="21"/>
      <c r="AD8" s="21"/>
      <c r="AE8" s="21"/>
      <c r="AF8" s="22"/>
    </row>
    <row r="9" spans="1:32" ht="15.5">
      <c r="B9">
        <f t="shared" si="0"/>
        <v>2018</v>
      </c>
      <c r="AA9" s="23" t="s">
        <v>140</v>
      </c>
      <c r="AB9" s="21"/>
      <c r="AC9" s="21"/>
      <c r="AD9" s="21"/>
      <c r="AE9" s="21"/>
      <c r="AF9" s="22"/>
    </row>
    <row r="10" spans="1:32" ht="15.5">
      <c r="B10">
        <f t="shared" si="0"/>
        <v>2017</v>
      </c>
      <c r="AA10" s="23" t="s">
        <v>141</v>
      </c>
      <c r="AB10" s="21"/>
      <c r="AC10" s="21"/>
      <c r="AD10" s="21"/>
      <c r="AE10" s="21"/>
      <c r="AF10" s="22"/>
    </row>
    <row r="11" spans="1:32" ht="15.5">
      <c r="B11">
        <f t="shared" si="0"/>
        <v>2016</v>
      </c>
      <c r="AA11" s="23" t="s">
        <v>142</v>
      </c>
      <c r="AB11" s="21"/>
      <c r="AC11" s="21"/>
      <c r="AD11" s="21"/>
      <c r="AE11" s="21"/>
      <c r="AF11" s="22"/>
    </row>
    <row r="12" spans="1:32" ht="15.5">
      <c r="B12">
        <f t="shared" si="0"/>
        <v>2015</v>
      </c>
      <c r="AA12" s="23" t="s">
        <v>143</v>
      </c>
      <c r="AB12" s="21"/>
      <c r="AC12" s="21"/>
      <c r="AD12" s="21"/>
      <c r="AE12" s="21"/>
      <c r="AF12" s="22"/>
    </row>
    <row r="13" spans="1:32" ht="15.5">
      <c r="B13">
        <f t="shared" si="0"/>
        <v>2014</v>
      </c>
      <c r="AA13" s="23" t="s">
        <v>144</v>
      </c>
      <c r="AB13" s="21"/>
      <c r="AC13" s="21"/>
      <c r="AD13" s="21"/>
      <c r="AE13" s="21"/>
      <c r="AF13" s="22"/>
    </row>
    <row r="14" spans="1:32" ht="15.5">
      <c r="B14">
        <f t="shared" si="0"/>
        <v>2013</v>
      </c>
      <c r="AA14" s="23" t="s">
        <v>145</v>
      </c>
      <c r="AB14" s="21"/>
      <c r="AC14" s="21"/>
      <c r="AD14" s="21"/>
      <c r="AE14" s="21"/>
      <c r="AF14" s="22"/>
    </row>
    <row r="15" spans="1:32" ht="15.5">
      <c r="B15">
        <f t="shared" si="0"/>
        <v>2012</v>
      </c>
      <c r="AA15" s="24" t="s">
        <v>146</v>
      </c>
      <c r="AB15" s="25"/>
      <c r="AC15" s="25"/>
      <c r="AD15" s="25"/>
      <c r="AE15" s="25"/>
      <c r="AF15" s="26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B360-68FD-4010-842E-F0B19C2B1F71}">
  <dimension ref="A1:K54"/>
  <sheetViews>
    <sheetView workbookViewId="0">
      <selection activeCell="M1" sqref="M1:M1048576"/>
    </sheetView>
  </sheetViews>
  <sheetFormatPr defaultRowHeight="14.5"/>
  <cols>
    <col min="1" max="1" width="20.54296875" customWidth="1"/>
  </cols>
  <sheetData>
    <row r="1" spans="1:11" ht="58"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 s="5">
        <v>699.10500000000002</v>
      </c>
      <c r="C3" s="5">
        <v>679.77</v>
      </c>
      <c r="D3" s="5">
        <v>643.16999999999996</v>
      </c>
      <c r="E3" s="5">
        <v>593.54250000000002</v>
      </c>
      <c r="F3" s="5">
        <v>554.94749999999999</v>
      </c>
      <c r="G3" s="6">
        <v>42900</v>
      </c>
      <c r="H3" s="4">
        <f ca="1">RANDBETWEEN(85,115)*0.01*G3</f>
        <v>49335.000000000007</v>
      </c>
      <c r="I3" s="4">
        <f ca="1">RANDBETWEEN(85,115)*0.01*G3*0.98</f>
        <v>43303.26</v>
      </c>
      <c r="J3" s="4">
        <f ca="1">RANDBETWEEN(85,115)*0.01*G3*0.96</f>
        <v>39124.799999999996</v>
      </c>
      <c r="K3" s="4">
        <f ca="1">RANDBETWEEN(85,115)*0.01*G3*0.94</f>
        <v>39922.74</v>
      </c>
    </row>
    <row r="4" spans="1:11">
      <c r="A4" t="s">
        <v>1</v>
      </c>
      <c r="B4" s="5">
        <v>743.3175</v>
      </c>
      <c r="C4" s="5">
        <v>724.08750000000009</v>
      </c>
      <c r="D4" s="5">
        <v>698.57249999999999</v>
      </c>
      <c r="E4" s="5">
        <v>683.52750000000003</v>
      </c>
      <c r="F4" s="5">
        <v>686.6925</v>
      </c>
      <c r="G4" s="6">
        <v>57600</v>
      </c>
      <c r="H4" s="4">
        <f t="shared" ref="H4:H54" ca="1" si="2">RANDBETWEEN(85,115)*0.01*G4</f>
        <v>53568</v>
      </c>
      <c r="I4" s="4">
        <f t="shared" ref="I4:I54" ca="1" si="3">RANDBETWEEN(85,115)*0.01*G4*0.98</f>
        <v>53061.120000000003</v>
      </c>
      <c r="J4" s="4">
        <f t="shared" ref="J4:J54" ca="1" si="4">RANDBETWEEN(85,115)*0.01*G4*0.96</f>
        <v>53084.159999999996</v>
      </c>
      <c r="K4" s="4">
        <f t="shared" ref="K4:K54" ca="1" si="5">RANDBETWEEN(85,115)*0.01*G4*0.94</f>
        <v>54144</v>
      </c>
    </row>
    <row r="5" spans="1:11">
      <c r="A5" t="s">
        <v>2</v>
      </c>
      <c r="B5" s="5">
        <v>797.94749999999999</v>
      </c>
      <c r="C5" s="5">
        <v>786.75</v>
      </c>
      <c r="D5" s="5">
        <v>748.2</v>
      </c>
      <c r="E5" s="5">
        <v>695.06999999999994</v>
      </c>
      <c r="F5" s="5">
        <v>657.83249999999998</v>
      </c>
      <c r="G5" s="6">
        <v>66450</v>
      </c>
      <c r="H5" s="4">
        <f t="shared" ca="1" si="2"/>
        <v>67779</v>
      </c>
      <c r="I5" s="4">
        <f t="shared" ca="1" si="3"/>
        <v>61864.950000000004</v>
      </c>
      <c r="J5" s="4">
        <f t="shared" ca="1" si="4"/>
        <v>64429.919999999998</v>
      </c>
      <c r="K5" s="4">
        <f t="shared" ca="1" si="5"/>
        <v>63712.259999999995</v>
      </c>
    </row>
    <row r="6" spans="1:11">
      <c r="A6" t="s">
        <v>3</v>
      </c>
      <c r="B6" s="5">
        <v>673.43999999999994</v>
      </c>
      <c r="C6" s="5">
        <v>674.33249999999998</v>
      </c>
      <c r="D6" s="5">
        <v>637.02750000000003</v>
      </c>
      <c r="E6" s="5">
        <v>585.75</v>
      </c>
      <c r="F6" s="5">
        <v>556.83000000000004</v>
      </c>
      <c r="G6" s="6">
        <v>38850</v>
      </c>
      <c r="H6" s="4">
        <f t="shared" ca="1" si="2"/>
        <v>33411</v>
      </c>
      <c r="I6" s="4">
        <f t="shared" ca="1" si="3"/>
        <v>39215.19</v>
      </c>
      <c r="J6" s="4">
        <f t="shared" ca="1" si="4"/>
        <v>40652.639999999999</v>
      </c>
      <c r="K6" s="4">
        <f t="shared" ca="1" si="5"/>
        <v>38344.949999999997</v>
      </c>
    </row>
    <row r="7" spans="1:11">
      <c r="A7" t="s">
        <v>4</v>
      </c>
      <c r="B7" s="5">
        <v>788.84249999999997</v>
      </c>
      <c r="C7" s="5">
        <v>775.47749999999996</v>
      </c>
      <c r="D7" s="5">
        <v>723.78749999999991</v>
      </c>
      <c r="E7" s="5">
        <v>674.13</v>
      </c>
      <c r="F7" s="5">
        <v>630.495</v>
      </c>
      <c r="G7" s="6">
        <v>119850</v>
      </c>
      <c r="H7" s="4">
        <f t="shared" ca="1" si="2"/>
        <v>133033.5</v>
      </c>
      <c r="I7" s="4">
        <f t="shared" ca="1" si="3"/>
        <v>135070.95000000001</v>
      </c>
      <c r="J7" s="4">
        <f t="shared" ca="1" si="4"/>
        <v>113905.44</v>
      </c>
      <c r="K7" s="4">
        <f t="shared" ca="1" si="5"/>
        <v>113785.59</v>
      </c>
    </row>
    <row r="8" spans="1:11">
      <c r="A8" t="s">
        <v>5</v>
      </c>
      <c r="B8" s="5">
        <v>881.15249999999992</v>
      </c>
      <c r="C8" s="5">
        <v>849.85500000000002</v>
      </c>
      <c r="D8" s="5">
        <v>789.45749999999998</v>
      </c>
      <c r="E8" s="5">
        <v>709.1925</v>
      </c>
      <c r="F8" s="5">
        <v>652.38</v>
      </c>
      <c r="G8" s="6">
        <v>87300</v>
      </c>
      <c r="H8" s="4">
        <f t="shared" ca="1" si="2"/>
        <v>89046</v>
      </c>
      <c r="I8" s="4">
        <f t="shared" ca="1" si="3"/>
        <v>73576.44</v>
      </c>
      <c r="J8" s="4">
        <f t="shared" ca="1" si="4"/>
        <v>77103.360000000001</v>
      </c>
      <c r="K8" s="4">
        <f t="shared" ca="1" si="5"/>
        <v>72214.559999999998</v>
      </c>
    </row>
    <row r="9" spans="1:11">
      <c r="A9" t="s">
        <v>6</v>
      </c>
      <c r="B9" s="5">
        <v>928.16249999999991</v>
      </c>
      <c r="C9" s="5">
        <v>912.9375</v>
      </c>
      <c r="D9" s="5">
        <v>876.59249999999997</v>
      </c>
      <c r="E9" s="5">
        <v>831.50250000000005</v>
      </c>
      <c r="F9" s="5">
        <v>806.22</v>
      </c>
      <c r="G9" s="6">
        <v>64800</v>
      </c>
      <c r="H9" s="4">
        <f t="shared" ca="1" si="2"/>
        <v>73872.000000000015</v>
      </c>
      <c r="I9" s="4">
        <f t="shared" ca="1" si="3"/>
        <v>67949.279999999999</v>
      </c>
      <c r="J9" s="4">
        <f t="shared" ca="1" si="4"/>
        <v>54743.040000000001</v>
      </c>
      <c r="K9" s="4">
        <f t="shared" ca="1" si="5"/>
        <v>52384.32</v>
      </c>
    </row>
    <row r="10" spans="1:11">
      <c r="A10" t="s">
        <v>7</v>
      </c>
      <c r="B10" s="5">
        <v>967.44749999999999</v>
      </c>
      <c r="C10" s="5">
        <v>968.63249999999994</v>
      </c>
      <c r="D10" s="5">
        <v>918.63749999999993</v>
      </c>
      <c r="E10" s="5">
        <v>880.47749999999996</v>
      </c>
      <c r="F10" s="5">
        <v>859.83750000000009</v>
      </c>
      <c r="G10" s="6">
        <v>50250</v>
      </c>
      <c r="H10" s="4">
        <f t="shared" ca="1" si="2"/>
        <v>48742.5</v>
      </c>
      <c r="I10" s="4">
        <f t="shared" ca="1" si="3"/>
        <v>46782.75</v>
      </c>
      <c r="J10" s="4">
        <f t="shared" ca="1" si="4"/>
        <v>50652</v>
      </c>
      <c r="K10" s="4">
        <f t="shared" ca="1" si="5"/>
        <v>48652.049999999996</v>
      </c>
    </row>
    <row r="11" spans="1:11">
      <c r="A11" t="s">
        <v>8</v>
      </c>
      <c r="B11" s="5">
        <v>1080.4349999999999</v>
      </c>
      <c r="C11" s="5">
        <v>1072.02</v>
      </c>
      <c r="D11" s="5">
        <v>1002.5475</v>
      </c>
      <c r="E11" s="5">
        <v>943.84500000000003</v>
      </c>
      <c r="F11" s="5">
        <v>904.52250000000004</v>
      </c>
      <c r="G11" s="6">
        <v>90900</v>
      </c>
      <c r="H11" s="4">
        <f t="shared" ca="1" si="2"/>
        <v>81810</v>
      </c>
      <c r="I11" s="4">
        <f t="shared" ca="1" si="3"/>
        <v>91754.459999999992</v>
      </c>
      <c r="J11" s="4">
        <f t="shared" ca="1" si="4"/>
        <v>87264</v>
      </c>
      <c r="K11" s="4">
        <f t="shared" ca="1" si="5"/>
        <v>87154.92</v>
      </c>
    </row>
    <row r="12" spans="1:11">
      <c r="A12" t="s">
        <v>9</v>
      </c>
      <c r="B12" s="5">
        <v>1060.6275000000001</v>
      </c>
      <c r="C12" s="5">
        <v>1070.4225000000001</v>
      </c>
      <c r="D12" s="5">
        <v>1015.0124999999999</v>
      </c>
      <c r="E12" s="5">
        <v>946.6875</v>
      </c>
      <c r="F12" s="5">
        <v>892.875</v>
      </c>
      <c r="G12" s="6">
        <v>61350</v>
      </c>
      <c r="H12" s="4">
        <f t="shared" ca="1" si="2"/>
        <v>68712</v>
      </c>
      <c r="I12" s="4">
        <f t="shared" ca="1" si="3"/>
        <v>61926.69</v>
      </c>
      <c r="J12" s="4">
        <f t="shared" ca="1" si="4"/>
        <v>60073.919999999998</v>
      </c>
      <c r="K12" s="4">
        <f t="shared" ca="1" si="5"/>
        <v>57092.31</v>
      </c>
    </row>
    <row r="13" spans="1:11">
      <c r="A13" t="s">
        <v>10</v>
      </c>
      <c r="B13" s="5">
        <v>944.61750000000006</v>
      </c>
      <c r="C13" s="5">
        <v>913.63499999999999</v>
      </c>
      <c r="D13" s="5">
        <v>850.74749999999995</v>
      </c>
      <c r="E13" s="5">
        <v>754.71</v>
      </c>
      <c r="F13" s="5">
        <v>697.29</v>
      </c>
      <c r="G13" s="6">
        <v>56400</v>
      </c>
      <c r="H13" s="4">
        <f t="shared" ca="1" si="2"/>
        <v>52452</v>
      </c>
      <c r="I13" s="4">
        <f t="shared" ca="1" si="3"/>
        <v>61351.920000000006</v>
      </c>
      <c r="J13" s="4">
        <f t="shared" ca="1" si="4"/>
        <v>57392.639999999999</v>
      </c>
      <c r="K13" s="4">
        <f t="shared" ca="1" si="5"/>
        <v>58847.76</v>
      </c>
    </row>
    <row r="14" spans="1:11">
      <c r="A14" t="s">
        <v>11</v>
      </c>
      <c r="B14" s="5">
        <v>629.90250000000003</v>
      </c>
      <c r="C14" s="5">
        <v>621.87</v>
      </c>
      <c r="D14" s="5">
        <v>603.03749999999991</v>
      </c>
      <c r="E14" s="5">
        <v>585.31499999999994</v>
      </c>
      <c r="F14" s="5">
        <v>570.79499999999996</v>
      </c>
      <c r="G14" s="6">
        <v>106950</v>
      </c>
      <c r="H14" s="4">
        <f t="shared" ca="1" si="2"/>
        <v>122992.50000000001</v>
      </c>
      <c r="I14" s="4">
        <f t="shared" ca="1" si="3"/>
        <v>95378.01</v>
      </c>
      <c r="J14" s="4">
        <f t="shared" ca="1" si="4"/>
        <v>111912.48000000001</v>
      </c>
      <c r="K14" s="4">
        <f t="shared" ca="1" si="5"/>
        <v>95506.349999999991</v>
      </c>
    </row>
    <row r="15" spans="1:11">
      <c r="A15" t="s">
        <v>12</v>
      </c>
      <c r="B15" s="5">
        <v>553.57500000000005</v>
      </c>
      <c r="C15" s="5">
        <v>541.60500000000002</v>
      </c>
      <c r="D15" s="5">
        <v>509.46</v>
      </c>
      <c r="E15" s="5">
        <v>475.04999999999995</v>
      </c>
      <c r="F15" s="5">
        <v>449.26499999999999</v>
      </c>
      <c r="G15" s="6">
        <v>69000</v>
      </c>
      <c r="H15" s="4">
        <f t="shared" ca="1" si="2"/>
        <v>60030</v>
      </c>
      <c r="I15" s="4">
        <f t="shared" ca="1" si="3"/>
        <v>74382</v>
      </c>
      <c r="J15" s="4">
        <f t="shared" ca="1" si="4"/>
        <v>64252.799999999996</v>
      </c>
      <c r="K15" s="4">
        <f t="shared" ca="1" si="5"/>
        <v>58374</v>
      </c>
    </row>
    <row r="16" spans="1:11">
      <c r="A16" t="s">
        <v>13</v>
      </c>
      <c r="B16" s="5">
        <v>704.73</v>
      </c>
      <c r="C16" s="5">
        <v>689.11500000000001</v>
      </c>
      <c r="D16" s="5">
        <v>674.71500000000003</v>
      </c>
      <c r="E16" s="5">
        <v>639.60749999999996</v>
      </c>
      <c r="F16" s="5">
        <v>608.54999999999995</v>
      </c>
      <c r="G16" s="6">
        <v>44250</v>
      </c>
      <c r="H16" s="4">
        <f t="shared" ca="1" si="2"/>
        <v>43807.5</v>
      </c>
      <c r="I16" s="4">
        <f t="shared" ca="1" si="3"/>
        <v>38161.199999999997</v>
      </c>
      <c r="J16" s="4">
        <f t="shared" ca="1" si="4"/>
        <v>40356</v>
      </c>
      <c r="K16" s="4">
        <f t="shared" ca="1" si="5"/>
        <v>44506.649999999994</v>
      </c>
    </row>
    <row r="17" spans="1:11">
      <c r="A17" t="s">
        <v>14</v>
      </c>
      <c r="B17" s="5">
        <v>582.78749999999991</v>
      </c>
      <c r="C17" s="5">
        <v>578.42250000000001</v>
      </c>
      <c r="D17" s="5">
        <v>560.98500000000001</v>
      </c>
      <c r="E17" s="5">
        <v>529.14</v>
      </c>
      <c r="F17" s="5">
        <v>503.37</v>
      </c>
      <c r="G17" s="6">
        <v>38700</v>
      </c>
      <c r="H17" s="4">
        <f t="shared" ca="1" si="2"/>
        <v>37539</v>
      </c>
      <c r="I17" s="4">
        <f t="shared" ca="1" si="3"/>
        <v>32237.1</v>
      </c>
      <c r="J17" s="4">
        <f t="shared" ca="1" si="4"/>
        <v>34922.879999999997</v>
      </c>
      <c r="K17" s="4">
        <f t="shared" ca="1" si="5"/>
        <v>37469.339999999997</v>
      </c>
    </row>
    <row r="18" spans="1:11">
      <c r="A18" t="s">
        <v>15</v>
      </c>
      <c r="B18" s="5">
        <v>536.14499999999998</v>
      </c>
      <c r="C18" s="5">
        <v>525.52500000000009</v>
      </c>
      <c r="D18" s="5">
        <v>506.19749999999999</v>
      </c>
      <c r="E18" s="5">
        <v>476.99250000000001</v>
      </c>
      <c r="F18" s="5">
        <v>456.70500000000004</v>
      </c>
      <c r="G18" s="6">
        <v>35850</v>
      </c>
      <c r="H18" s="4">
        <f t="shared" ca="1" si="2"/>
        <v>30472.5</v>
      </c>
      <c r="I18" s="4">
        <f t="shared" ca="1" si="3"/>
        <v>34430.339999999997</v>
      </c>
      <c r="J18" s="4">
        <f t="shared" ca="1" si="4"/>
        <v>39234.240000000005</v>
      </c>
      <c r="K18" s="4">
        <f t="shared" ca="1" si="5"/>
        <v>31677.059999999998</v>
      </c>
    </row>
    <row r="19" spans="1:11">
      <c r="A19" t="s">
        <v>16</v>
      </c>
      <c r="B19" s="5">
        <v>614.24250000000006</v>
      </c>
      <c r="C19" s="5">
        <v>605.00249999999994</v>
      </c>
      <c r="D19" s="5">
        <v>576.375</v>
      </c>
      <c r="E19" s="5">
        <v>539.79750000000001</v>
      </c>
      <c r="F19" s="5">
        <v>531.73500000000001</v>
      </c>
      <c r="G19" s="6">
        <v>42300</v>
      </c>
      <c r="H19" s="4">
        <f t="shared" ca="1" si="2"/>
        <v>43146</v>
      </c>
      <c r="I19" s="4">
        <f t="shared" ca="1" si="3"/>
        <v>44355.78</v>
      </c>
      <c r="J19" s="4">
        <f t="shared" ca="1" si="4"/>
        <v>43856.639999999999</v>
      </c>
      <c r="K19" s="4">
        <f t="shared" ca="1" si="5"/>
        <v>44135.820000000007</v>
      </c>
    </row>
    <row r="20" spans="1:11">
      <c r="A20" t="s">
        <v>17</v>
      </c>
      <c r="B20" s="5">
        <v>701.70749999999998</v>
      </c>
      <c r="C20" s="5">
        <v>713.89499999999998</v>
      </c>
      <c r="D20" s="5">
        <v>683.24250000000006</v>
      </c>
      <c r="E20" s="5">
        <v>630.03</v>
      </c>
      <c r="F20" s="5">
        <v>601.3125</v>
      </c>
      <c r="G20" s="6">
        <v>38550</v>
      </c>
      <c r="H20" s="4">
        <f t="shared" ca="1" si="2"/>
        <v>35080.5</v>
      </c>
      <c r="I20" s="4">
        <f t="shared" ca="1" si="3"/>
        <v>33245.519999999997</v>
      </c>
      <c r="J20" s="4">
        <f t="shared" ca="1" si="4"/>
        <v>31456.799999999999</v>
      </c>
      <c r="K20" s="4">
        <f t="shared" ca="1" si="5"/>
        <v>41310.180000000008</v>
      </c>
    </row>
    <row r="21" spans="1:11">
      <c r="A21" t="s">
        <v>18</v>
      </c>
      <c r="B21" s="5">
        <v>1167.915</v>
      </c>
      <c r="C21" s="5">
        <v>1162.4850000000001</v>
      </c>
      <c r="D21" s="5">
        <v>1087.1100000000001</v>
      </c>
      <c r="E21" s="5">
        <v>996.59999999999991</v>
      </c>
      <c r="F21" s="5">
        <v>940.77749999999992</v>
      </c>
      <c r="G21" s="6">
        <v>39000</v>
      </c>
      <c r="H21" s="4">
        <f t="shared" ca="1" si="2"/>
        <v>37440</v>
      </c>
      <c r="I21" s="4">
        <f t="shared" ca="1" si="3"/>
        <v>36309</v>
      </c>
      <c r="J21" s="4">
        <f t="shared" ca="1" si="4"/>
        <v>39312</v>
      </c>
      <c r="K21" s="4">
        <f t="shared" ca="1" si="5"/>
        <v>39959.399999999994</v>
      </c>
    </row>
    <row r="22" spans="1:11">
      <c r="A22" t="s">
        <v>19</v>
      </c>
      <c r="B22" s="5">
        <v>522.27750000000003</v>
      </c>
      <c r="C22" s="5">
        <v>515.60249999999996</v>
      </c>
      <c r="D22" s="5">
        <v>501.05250000000001</v>
      </c>
      <c r="E22" s="5">
        <v>484.98</v>
      </c>
      <c r="F22" s="5">
        <v>464.37</v>
      </c>
      <c r="G22" s="6">
        <v>58350</v>
      </c>
      <c r="H22" s="4">
        <f t="shared" ca="1" si="2"/>
        <v>63018.000000000007</v>
      </c>
      <c r="I22" s="4">
        <f t="shared" ca="1" si="3"/>
        <v>62901.3</v>
      </c>
      <c r="J22" s="4">
        <f t="shared" ca="1" si="4"/>
        <v>55455.839999999997</v>
      </c>
      <c r="K22" s="4">
        <f t="shared" ca="1" si="5"/>
        <v>59785.41</v>
      </c>
    </row>
    <row r="23" spans="1:11">
      <c r="A23" t="s">
        <v>20</v>
      </c>
      <c r="B23" s="5">
        <v>927.45749999999998</v>
      </c>
      <c r="C23" s="5">
        <v>908.90249999999992</v>
      </c>
      <c r="D23" s="5">
        <v>863.05500000000006</v>
      </c>
      <c r="E23" s="5">
        <v>811.35749999999996</v>
      </c>
      <c r="F23" s="5">
        <v>765.51</v>
      </c>
      <c r="G23" s="6">
        <v>64950</v>
      </c>
      <c r="H23" s="4">
        <f t="shared" ca="1" si="2"/>
        <v>58455</v>
      </c>
      <c r="I23" s="4">
        <f t="shared" ca="1" si="3"/>
        <v>54739.86</v>
      </c>
      <c r="J23" s="4">
        <f t="shared" ca="1" si="4"/>
        <v>57987.360000000001</v>
      </c>
      <c r="K23" s="4">
        <f t="shared" ca="1" si="5"/>
        <v>54947.7</v>
      </c>
    </row>
    <row r="24" spans="1:11">
      <c r="A24" t="s">
        <v>21</v>
      </c>
      <c r="B24" s="5">
        <v>887.01750000000004</v>
      </c>
      <c r="C24" s="5">
        <v>875.37000000000012</v>
      </c>
      <c r="D24" s="5">
        <v>852.44999999999993</v>
      </c>
      <c r="E24" s="5">
        <v>822.39750000000004</v>
      </c>
      <c r="F24" s="5">
        <v>793.875</v>
      </c>
      <c r="G24" s="6">
        <v>96000</v>
      </c>
      <c r="H24" s="4">
        <f t="shared" ca="1" si="2"/>
        <v>86400</v>
      </c>
      <c r="I24" s="4">
        <f t="shared" ca="1" si="3"/>
        <v>107251.20000000001</v>
      </c>
      <c r="J24" s="4">
        <f t="shared" ca="1" si="4"/>
        <v>99532.800000000003</v>
      </c>
      <c r="K24" s="4">
        <f t="shared" ca="1" si="5"/>
        <v>95654.399999999994</v>
      </c>
    </row>
    <row r="25" spans="1:11">
      <c r="A25" t="s">
        <v>22</v>
      </c>
      <c r="B25" s="5">
        <v>1121.9549999999999</v>
      </c>
      <c r="C25" s="5">
        <v>1103.7375000000002</v>
      </c>
      <c r="D25" s="5">
        <v>1021.2375000000001</v>
      </c>
      <c r="E25" s="5">
        <v>978.08249999999998</v>
      </c>
      <c r="F25" s="5">
        <v>951.07499999999993</v>
      </c>
      <c r="G25" s="6">
        <v>39000</v>
      </c>
      <c r="H25" s="4">
        <f t="shared" ca="1" si="2"/>
        <v>42900</v>
      </c>
      <c r="I25" s="4">
        <f t="shared" ca="1" si="3"/>
        <v>38984.400000000001</v>
      </c>
      <c r="J25" s="4">
        <f t="shared" ca="1" si="4"/>
        <v>40809.599999999999</v>
      </c>
      <c r="K25" s="4">
        <f t="shared" ca="1" si="5"/>
        <v>34827</v>
      </c>
    </row>
    <row r="26" spans="1:11">
      <c r="A26" t="s">
        <v>23</v>
      </c>
      <c r="B26" s="5">
        <v>669.12749999999994</v>
      </c>
      <c r="C26" s="5">
        <v>654.61500000000001</v>
      </c>
      <c r="D26" s="5">
        <v>630.83249999999998</v>
      </c>
      <c r="E26" s="5">
        <v>607.16999999999996</v>
      </c>
      <c r="F26" s="5">
        <v>593.79</v>
      </c>
      <c r="G26" s="6">
        <v>52950</v>
      </c>
      <c r="H26" s="4">
        <f t="shared" ca="1" si="2"/>
        <v>47125.5</v>
      </c>
      <c r="I26" s="4">
        <f t="shared" ca="1" si="3"/>
        <v>59155.740000000005</v>
      </c>
      <c r="J26" s="4">
        <f t="shared" ca="1" si="4"/>
        <v>55915.200000000004</v>
      </c>
      <c r="K26" s="4">
        <f t="shared" ca="1" si="5"/>
        <v>50270.729999999996</v>
      </c>
    </row>
    <row r="27" spans="1:11">
      <c r="A27" t="s">
        <v>24</v>
      </c>
      <c r="B27" s="5">
        <v>731.68500000000006</v>
      </c>
      <c r="C27" s="5">
        <v>730.39499999999998</v>
      </c>
      <c r="D27" s="5">
        <v>699.75749999999994</v>
      </c>
      <c r="E27" s="5">
        <v>659.34749999999997</v>
      </c>
      <c r="F27" s="5">
        <v>630.36</v>
      </c>
      <c r="G27" s="6">
        <v>39450</v>
      </c>
      <c r="H27" s="4">
        <f t="shared" ca="1" si="2"/>
        <v>38266.5</v>
      </c>
      <c r="I27" s="4">
        <f t="shared" ca="1" si="3"/>
        <v>37887.78</v>
      </c>
      <c r="J27" s="4">
        <f t="shared" ca="1" si="4"/>
        <v>43174.080000000009</v>
      </c>
      <c r="K27" s="4">
        <f t="shared" ca="1" si="5"/>
        <v>37083</v>
      </c>
    </row>
    <row r="28" spans="1:11">
      <c r="A28" t="s">
        <v>25</v>
      </c>
      <c r="B28" s="5">
        <v>697.4325</v>
      </c>
      <c r="C28" s="5">
        <v>687.57749999999999</v>
      </c>
      <c r="D28" s="5">
        <v>654.12</v>
      </c>
      <c r="E28" s="5">
        <v>605.64</v>
      </c>
      <c r="F28" s="5">
        <v>568.74750000000006</v>
      </c>
      <c r="G28" s="6">
        <v>40050</v>
      </c>
      <c r="H28" s="4">
        <f t="shared" ca="1" si="2"/>
        <v>41652</v>
      </c>
      <c r="I28" s="4">
        <f t="shared" ca="1" si="3"/>
        <v>38856.51</v>
      </c>
      <c r="J28" s="4">
        <f t="shared" ca="1" si="4"/>
        <v>38448</v>
      </c>
      <c r="K28" s="4">
        <f t="shared" ca="1" si="5"/>
        <v>43294.05</v>
      </c>
    </row>
    <row r="29" spans="1:11">
      <c r="A29" t="s">
        <v>26</v>
      </c>
      <c r="B29" s="5">
        <v>626.14499999999998</v>
      </c>
      <c r="C29" s="5">
        <v>619.42499999999995</v>
      </c>
      <c r="D29" s="5">
        <v>588.56999999999994</v>
      </c>
      <c r="E29" s="5">
        <v>548.24250000000006</v>
      </c>
      <c r="F29" s="5">
        <v>528.52500000000009</v>
      </c>
      <c r="G29" s="6">
        <v>79050</v>
      </c>
      <c r="H29" s="4">
        <f t="shared" ca="1" si="2"/>
        <v>74307</v>
      </c>
      <c r="I29" s="4">
        <f t="shared" ca="1" si="3"/>
        <v>73595.55</v>
      </c>
      <c r="J29" s="4">
        <f t="shared" ca="1" si="4"/>
        <v>69058.080000000002</v>
      </c>
      <c r="K29" s="4">
        <f t="shared" ca="1" si="5"/>
        <v>85453.05</v>
      </c>
    </row>
    <row r="30" spans="1:11">
      <c r="A30" t="s">
        <v>27</v>
      </c>
      <c r="B30" s="5">
        <v>605.47499999999991</v>
      </c>
      <c r="C30" s="5">
        <v>597.66750000000002</v>
      </c>
      <c r="D30" s="5">
        <v>576.16499999999996</v>
      </c>
      <c r="E30" s="5">
        <v>542.01</v>
      </c>
      <c r="F30" s="5">
        <v>520.40250000000003</v>
      </c>
      <c r="G30" s="6">
        <v>44400</v>
      </c>
      <c r="H30" s="4">
        <f t="shared" ca="1" si="2"/>
        <v>37740</v>
      </c>
      <c r="I30" s="4">
        <f t="shared" ca="1" si="3"/>
        <v>50038.8</v>
      </c>
      <c r="J30" s="4">
        <f t="shared" ca="1" si="4"/>
        <v>46033.919999999998</v>
      </c>
      <c r="K30" s="4">
        <f t="shared" ca="1" si="5"/>
        <v>36727.68</v>
      </c>
    </row>
    <row r="31" spans="1:11">
      <c r="A31" t="s">
        <v>28</v>
      </c>
      <c r="B31" s="5">
        <v>969.39</v>
      </c>
      <c r="C31" s="5">
        <v>946.6875</v>
      </c>
      <c r="D31" s="5">
        <v>857.65499999999997</v>
      </c>
      <c r="E31" s="5">
        <v>796.81500000000005</v>
      </c>
      <c r="F31" s="5">
        <v>759.52500000000009</v>
      </c>
      <c r="G31" s="6">
        <v>65550</v>
      </c>
      <c r="H31" s="4">
        <f t="shared" ca="1" si="2"/>
        <v>68172</v>
      </c>
      <c r="I31" s="4">
        <f t="shared" ca="1" si="3"/>
        <v>64881.39</v>
      </c>
      <c r="J31" s="4">
        <f t="shared" ca="1" si="4"/>
        <v>57893.759999999995</v>
      </c>
      <c r="K31" s="4">
        <f t="shared" ca="1" si="5"/>
        <v>65314.02</v>
      </c>
    </row>
    <row r="32" spans="1:11">
      <c r="A32" t="s">
        <v>29</v>
      </c>
      <c r="B32" s="5">
        <v>648.26250000000005</v>
      </c>
      <c r="C32" s="5">
        <v>636.12749999999994</v>
      </c>
      <c r="D32" s="5">
        <v>618.57749999999999</v>
      </c>
      <c r="E32" s="5">
        <v>601.47</v>
      </c>
      <c r="F32" s="5">
        <v>581.37749999999994</v>
      </c>
      <c r="G32" s="6">
        <v>70200</v>
      </c>
      <c r="H32" s="4">
        <f t="shared" ca="1" si="2"/>
        <v>68796</v>
      </c>
      <c r="I32" s="4">
        <f t="shared" ca="1" si="3"/>
        <v>60540.479999999996</v>
      </c>
      <c r="J32" s="4">
        <f t="shared" ca="1" si="4"/>
        <v>77500.800000000017</v>
      </c>
      <c r="K32" s="4">
        <f t="shared" ca="1" si="5"/>
        <v>60049.079999999994</v>
      </c>
    </row>
    <row r="33" spans="1:11">
      <c r="A33" t="s">
        <v>30</v>
      </c>
      <c r="B33" s="5">
        <v>1046.6475</v>
      </c>
      <c r="C33" s="5">
        <v>1039.1475</v>
      </c>
      <c r="D33" s="5">
        <v>1013.31</v>
      </c>
      <c r="E33" s="5">
        <v>980.04750000000001</v>
      </c>
      <c r="F33" s="5">
        <v>955.72499999999991</v>
      </c>
      <c r="G33" s="6">
        <v>74700</v>
      </c>
      <c r="H33" s="4">
        <f t="shared" ca="1" si="2"/>
        <v>74700</v>
      </c>
      <c r="I33" s="4">
        <f t="shared" ca="1" si="3"/>
        <v>70277.759999999995</v>
      </c>
      <c r="J33" s="4">
        <f t="shared" ca="1" si="4"/>
        <v>67409.279999999999</v>
      </c>
      <c r="K33" s="4">
        <f t="shared" ca="1" si="5"/>
        <v>62494.02</v>
      </c>
    </row>
    <row r="34" spans="1:11">
      <c r="A34" t="s">
        <v>31</v>
      </c>
      <c r="B34" s="5">
        <v>699.50249999999994</v>
      </c>
      <c r="C34" s="5">
        <v>686.80500000000006</v>
      </c>
      <c r="D34" s="5">
        <v>653.27250000000004</v>
      </c>
      <c r="E34" s="5">
        <v>614.76</v>
      </c>
      <c r="F34" s="5">
        <v>595.90499999999997</v>
      </c>
      <c r="G34" s="6">
        <v>53100</v>
      </c>
      <c r="H34" s="4">
        <f t="shared" ca="1" si="2"/>
        <v>45135</v>
      </c>
      <c r="I34" s="4">
        <f t="shared" ca="1" si="3"/>
        <v>55160.28</v>
      </c>
      <c r="J34" s="4">
        <f t="shared" ca="1" si="4"/>
        <v>53015.040000000001</v>
      </c>
      <c r="K34" s="4">
        <f t="shared" ca="1" si="5"/>
        <v>49914</v>
      </c>
    </row>
    <row r="35" spans="1:11">
      <c r="A35" t="s">
        <v>32</v>
      </c>
      <c r="B35" s="5">
        <v>1083.9749999999999</v>
      </c>
      <c r="C35" s="5">
        <v>1069.0425</v>
      </c>
      <c r="D35" s="5">
        <v>1012.875</v>
      </c>
      <c r="E35" s="5">
        <v>977.36250000000007</v>
      </c>
      <c r="F35" s="5">
        <v>933.99</v>
      </c>
      <c r="G35" s="6">
        <v>79650</v>
      </c>
      <c r="H35" s="4">
        <f t="shared" ca="1" si="2"/>
        <v>88411.500000000015</v>
      </c>
      <c r="I35" s="4">
        <f t="shared" ca="1" si="3"/>
        <v>85862.7</v>
      </c>
      <c r="J35" s="4">
        <f t="shared" ca="1" si="4"/>
        <v>71876.160000000003</v>
      </c>
      <c r="K35" s="4">
        <f t="shared" ca="1" si="5"/>
        <v>69630.03</v>
      </c>
    </row>
    <row r="36" spans="1:11">
      <c r="A36" t="s">
        <v>33</v>
      </c>
      <c r="B36" s="5">
        <v>556.27500000000009</v>
      </c>
      <c r="C36" s="5">
        <v>545.3175</v>
      </c>
      <c r="D36" s="5">
        <v>519.84749999999997</v>
      </c>
      <c r="E36" s="5">
        <v>499.77750000000003</v>
      </c>
      <c r="F36" s="5">
        <v>479.25749999999999</v>
      </c>
      <c r="G36" s="6">
        <v>56700</v>
      </c>
      <c r="H36" s="4">
        <f t="shared" ca="1" si="2"/>
        <v>60102</v>
      </c>
      <c r="I36" s="4">
        <f t="shared" ca="1" si="3"/>
        <v>48898.080000000002</v>
      </c>
      <c r="J36" s="4">
        <f t="shared" ca="1" si="4"/>
        <v>56609.279999999999</v>
      </c>
      <c r="K36" s="4">
        <f t="shared" ca="1" si="5"/>
        <v>54363.96</v>
      </c>
    </row>
    <row r="37" spans="1:11">
      <c r="A37" t="s">
        <v>34</v>
      </c>
      <c r="B37" s="5">
        <v>527.79750000000001</v>
      </c>
      <c r="C37" s="5">
        <v>514.5675</v>
      </c>
      <c r="D37" s="5">
        <v>496.73249999999996</v>
      </c>
      <c r="E37" s="5">
        <v>479.34749999999997</v>
      </c>
      <c r="F37" s="5">
        <v>477.93</v>
      </c>
      <c r="G37" s="6">
        <v>46200</v>
      </c>
      <c r="H37" s="4">
        <f t="shared" ca="1" si="2"/>
        <v>52668.000000000007</v>
      </c>
      <c r="I37" s="4">
        <f t="shared" ca="1" si="3"/>
        <v>47087.040000000001</v>
      </c>
      <c r="J37" s="4">
        <f t="shared" ca="1" si="4"/>
        <v>46126.080000000002</v>
      </c>
      <c r="K37" s="4">
        <f t="shared" ca="1" si="5"/>
        <v>44296.56</v>
      </c>
    </row>
    <row r="38" spans="1:11">
      <c r="A38" t="s">
        <v>35</v>
      </c>
      <c r="B38" s="5">
        <v>602.04</v>
      </c>
      <c r="C38" s="5">
        <v>601.65750000000003</v>
      </c>
      <c r="D38" s="5">
        <v>588.38249999999994</v>
      </c>
      <c r="E38" s="5">
        <v>557.34</v>
      </c>
      <c r="F38" s="5">
        <v>535.85249999999996</v>
      </c>
      <c r="G38" s="6">
        <v>37350</v>
      </c>
      <c r="H38" s="4">
        <f t="shared" ca="1" si="2"/>
        <v>36976.5</v>
      </c>
      <c r="I38" s="4">
        <f t="shared" ca="1" si="3"/>
        <v>31478.579999999998</v>
      </c>
      <c r="J38" s="4">
        <f t="shared" ca="1" si="4"/>
        <v>33346.080000000002</v>
      </c>
      <c r="K38" s="4">
        <f t="shared" ca="1" si="5"/>
        <v>32300.28</v>
      </c>
    </row>
    <row r="39" spans="1:11">
      <c r="A39" t="s">
        <v>36</v>
      </c>
      <c r="B39" s="5">
        <v>681.71250000000009</v>
      </c>
      <c r="C39" s="5">
        <v>688.52250000000004</v>
      </c>
      <c r="D39" s="5">
        <v>673.86</v>
      </c>
      <c r="E39" s="5">
        <v>641.08500000000004</v>
      </c>
      <c r="F39" s="5">
        <v>619.82249999999999</v>
      </c>
      <c r="G39" s="6">
        <v>38400</v>
      </c>
      <c r="H39" s="4">
        <f t="shared" ca="1" si="2"/>
        <v>43392.000000000007</v>
      </c>
      <c r="I39" s="4">
        <f t="shared" ca="1" si="3"/>
        <v>32739.84</v>
      </c>
      <c r="J39" s="4">
        <f t="shared" ca="1" si="4"/>
        <v>38338.559999999998</v>
      </c>
      <c r="K39" s="4">
        <f t="shared" ca="1" si="5"/>
        <v>33569.279999999999</v>
      </c>
    </row>
    <row r="40" spans="1:11">
      <c r="A40" t="s">
        <v>37</v>
      </c>
      <c r="B40" s="5">
        <v>742.5</v>
      </c>
      <c r="C40" s="5">
        <v>742.72499999999991</v>
      </c>
      <c r="D40" s="5">
        <v>721.8075</v>
      </c>
      <c r="E40" s="5">
        <v>666.77250000000004</v>
      </c>
      <c r="F40" s="5">
        <v>623.84999999999991</v>
      </c>
      <c r="G40" s="6">
        <v>76500</v>
      </c>
      <c r="H40" s="4">
        <f t="shared" ca="1" si="2"/>
        <v>65790</v>
      </c>
      <c r="I40" s="4">
        <f t="shared" ca="1" si="3"/>
        <v>83216.700000000012</v>
      </c>
      <c r="J40" s="4">
        <f t="shared" ca="1" si="4"/>
        <v>80049.599999999991</v>
      </c>
      <c r="K40" s="4">
        <f t="shared" ca="1" si="5"/>
        <v>71190.899999999994</v>
      </c>
    </row>
    <row r="41" spans="1:11">
      <c r="A41" t="s">
        <v>38</v>
      </c>
      <c r="B41" s="5">
        <v>744.24750000000006</v>
      </c>
      <c r="C41" s="5">
        <v>747.48</v>
      </c>
      <c r="D41" s="5">
        <v>724.66499999999996</v>
      </c>
      <c r="E41" s="5">
        <v>686.97</v>
      </c>
      <c r="F41" s="5">
        <v>660.84749999999997</v>
      </c>
      <c r="G41" s="6">
        <v>45000</v>
      </c>
      <c r="H41" s="4">
        <f t="shared" ca="1" si="2"/>
        <v>48600</v>
      </c>
      <c r="I41" s="4">
        <f t="shared" ca="1" si="3"/>
        <v>49833.000000000007</v>
      </c>
      <c r="J41" s="4">
        <f t="shared" ca="1" si="4"/>
        <v>38016</v>
      </c>
      <c r="K41" s="4">
        <f t="shared" ca="1" si="5"/>
        <v>43569</v>
      </c>
    </row>
    <row r="42" spans="1:11">
      <c r="A42" t="s">
        <v>39</v>
      </c>
      <c r="B42" s="5">
        <v>1036.98</v>
      </c>
      <c r="C42" s="5">
        <v>1011.6224999999999</v>
      </c>
      <c r="D42" s="5">
        <v>975.48</v>
      </c>
      <c r="E42" s="5">
        <v>923.17500000000007</v>
      </c>
      <c r="F42" s="5">
        <v>878.23500000000001</v>
      </c>
      <c r="G42" s="6">
        <v>70650</v>
      </c>
      <c r="H42" s="4">
        <f t="shared" ca="1" si="2"/>
        <v>61465.5</v>
      </c>
      <c r="I42" s="4">
        <f t="shared" ca="1" si="3"/>
        <v>60236.19</v>
      </c>
      <c r="J42" s="4">
        <f t="shared" ca="1" si="4"/>
        <v>72571.679999999993</v>
      </c>
      <c r="K42" s="4">
        <f t="shared" ca="1" si="5"/>
        <v>65082.78</v>
      </c>
    </row>
    <row r="43" spans="1:11">
      <c r="A43" t="s">
        <v>40</v>
      </c>
      <c r="B43" s="5">
        <v>836.17500000000007</v>
      </c>
      <c r="C43" s="5">
        <v>823.92750000000001</v>
      </c>
      <c r="D43" s="5">
        <v>768.91499999999996</v>
      </c>
      <c r="E43" s="5">
        <v>698.06999999999994</v>
      </c>
      <c r="F43" s="5">
        <v>652.92750000000001</v>
      </c>
      <c r="G43" s="6">
        <v>57150</v>
      </c>
      <c r="H43" s="4">
        <f t="shared" ca="1" si="2"/>
        <v>61722.000000000007</v>
      </c>
      <c r="I43" s="4">
        <f t="shared" ca="1" si="3"/>
        <v>51526.44</v>
      </c>
      <c r="J43" s="4">
        <f t="shared" ca="1" si="4"/>
        <v>54864</v>
      </c>
      <c r="K43" s="4">
        <f t="shared" ca="1" si="5"/>
        <v>52109.369999999995</v>
      </c>
    </row>
    <row r="44" spans="1:11">
      <c r="A44" t="s">
        <v>41</v>
      </c>
      <c r="B44" s="5">
        <v>558.99750000000006</v>
      </c>
      <c r="C44" s="5">
        <v>541.31999999999994</v>
      </c>
      <c r="D44" s="5">
        <v>522.0675</v>
      </c>
      <c r="E44" s="5">
        <v>489.22499999999997</v>
      </c>
      <c r="F44" s="5">
        <v>468.39</v>
      </c>
      <c r="G44" s="6">
        <v>49800</v>
      </c>
      <c r="H44" s="4">
        <f t="shared" ca="1" si="2"/>
        <v>46812</v>
      </c>
      <c r="I44" s="4">
        <f t="shared" ca="1" si="3"/>
        <v>45387.72</v>
      </c>
      <c r="J44" s="4">
        <f t="shared" ca="1" si="4"/>
        <v>54023.040000000008</v>
      </c>
      <c r="K44" s="4">
        <f t="shared" ca="1" si="5"/>
        <v>41662.68</v>
      </c>
    </row>
    <row r="45" spans="1:11">
      <c r="A45" t="s">
        <v>42</v>
      </c>
      <c r="B45" s="5">
        <v>647.54250000000002</v>
      </c>
      <c r="C45" s="5">
        <v>643.65000000000009</v>
      </c>
      <c r="D45" s="5">
        <v>617.46</v>
      </c>
      <c r="E45" s="5">
        <v>584.09999999999991</v>
      </c>
      <c r="F45" s="5">
        <v>565.29750000000001</v>
      </c>
      <c r="G45" s="6">
        <v>57750</v>
      </c>
      <c r="H45" s="4">
        <f t="shared" ca="1" si="2"/>
        <v>50242.5</v>
      </c>
      <c r="I45" s="4">
        <f t="shared" ca="1" si="3"/>
        <v>52067.4</v>
      </c>
      <c r="J45" s="4">
        <f t="shared" ca="1" si="4"/>
        <v>51559.199999999997</v>
      </c>
      <c r="K45" s="4">
        <f t="shared" ca="1" si="5"/>
        <v>60799.200000000004</v>
      </c>
    </row>
    <row r="46" spans="1:11">
      <c r="A46" t="s">
        <v>43</v>
      </c>
      <c r="B46" s="5">
        <v>857.88749999999993</v>
      </c>
      <c r="C46" s="5">
        <v>864.1875</v>
      </c>
      <c r="D46" s="5">
        <v>822.61500000000001</v>
      </c>
      <c r="E46" s="5">
        <v>756.6825</v>
      </c>
      <c r="F46" s="5">
        <v>700.66499999999996</v>
      </c>
      <c r="G46" s="6">
        <v>54300</v>
      </c>
      <c r="H46" s="4">
        <f t="shared" ca="1" si="2"/>
        <v>47784</v>
      </c>
      <c r="I46" s="4">
        <f t="shared" ca="1" si="3"/>
        <v>60663.960000000006</v>
      </c>
      <c r="J46" s="4">
        <f t="shared" ca="1" si="4"/>
        <v>50564.159999999996</v>
      </c>
      <c r="K46" s="4">
        <f t="shared" ca="1" si="5"/>
        <v>44406.54</v>
      </c>
    </row>
    <row r="47" spans="1:11">
      <c r="A47" t="s">
        <v>44</v>
      </c>
      <c r="B47" s="5">
        <v>715.60500000000002</v>
      </c>
      <c r="C47" s="5">
        <v>705.89250000000004</v>
      </c>
      <c r="D47" s="5">
        <v>668.31000000000006</v>
      </c>
      <c r="E47" s="5">
        <v>622.04250000000002</v>
      </c>
      <c r="F47" s="5">
        <v>594.15000000000009</v>
      </c>
      <c r="G47" s="6">
        <v>81750</v>
      </c>
      <c r="H47" s="4">
        <f t="shared" ca="1" si="2"/>
        <v>81750</v>
      </c>
      <c r="I47" s="4">
        <f t="shared" ca="1" si="3"/>
        <v>75308.100000000006</v>
      </c>
      <c r="J47" s="4">
        <f t="shared" ca="1" si="4"/>
        <v>66708</v>
      </c>
      <c r="K47" s="4">
        <f t="shared" ca="1" si="5"/>
        <v>81455.7</v>
      </c>
    </row>
    <row r="48" spans="1:11">
      <c r="A48" t="s">
        <v>45</v>
      </c>
      <c r="B48" s="5">
        <v>589.02750000000003</v>
      </c>
      <c r="C48" s="5">
        <v>583.44749999999999</v>
      </c>
      <c r="D48" s="5">
        <v>571.90499999999997</v>
      </c>
      <c r="E48" s="5">
        <v>549.72</v>
      </c>
      <c r="F48" s="5">
        <v>525.34500000000003</v>
      </c>
      <c r="G48" s="6">
        <v>58500</v>
      </c>
      <c r="H48" s="4">
        <f t="shared" ca="1" si="2"/>
        <v>65520.000000000007</v>
      </c>
      <c r="I48" s="4">
        <f t="shared" ca="1" si="3"/>
        <v>57903.299999999996</v>
      </c>
      <c r="J48" s="4">
        <f t="shared" ca="1" si="4"/>
        <v>49420.799999999996</v>
      </c>
      <c r="K48" s="4">
        <f t="shared" ca="1" si="5"/>
        <v>57189.599999999999</v>
      </c>
    </row>
    <row r="49" spans="1:11">
      <c r="A49" t="s">
        <v>46</v>
      </c>
      <c r="B49" s="5">
        <v>645.88499999999999</v>
      </c>
      <c r="C49" s="5">
        <v>641.8125</v>
      </c>
      <c r="D49" s="5">
        <v>616.06499999999994</v>
      </c>
      <c r="E49" s="5">
        <v>589.1925</v>
      </c>
      <c r="F49" s="5">
        <v>567.34500000000003</v>
      </c>
      <c r="G49" s="6">
        <v>66750</v>
      </c>
      <c r="H49" s="4">
        <f t="shared" ca="1" si="2"/>
        <v>60742.5</v>
      </c>
      <c r="I49" s="4">
        <f t="shared" ca="1" si="3"/>
        <v>56256.9</v>
      </c>
      <c r="J49" s="4">
        <f t="shared" ca="1" si="4"/>
        <v>62798.399999999994</v>
      </c>
      <c r="K49" s="4">
        <f t="shared" ca="1" si="5"/>
        <v>69646.95</v>
      </c>
    </row>
    <row r="50" spans="1:11">
      <c r="A50" t="s">
        <v>47</v>
      </c>
      <c r="B50" s="5">
        <v>800.12999999999988</v>
      </c>
      <c r="C50" s="5">
        <v>776.69249999999988</v>
      </c>
      <c r="D50" s="5">
        <v>746.16</v>
      </c>
      <c r="E50" s="5">
        <v>701.51250000000005</v>
      </c>
      <c r="F50" s="5">
        <v>667.63499999999999</v>
      </c>
      <c r="G50" s="6">
        <v>93150</v>
      </c>
      <c r="H50" s="4">
        <f t="shared" ca="1" si="2"/>
        <v>84766.5</v>
      </c>
      <c r="I50" s="4">
        <f t="shared" ca="1" si="3"/>
        <v>82158.3</v>
      </c>
      <c r="J50" s="4">
        <f t="shared" ca="1" si="4"/>
        <v>102837.6</v>
      </c>
      <c r="K50" s="4">
        <f t="shared" ca="1" si="5"/>
        <v>79680.509999999995</v>
      </c>
    </row>
    <row r="51" spans="1:11">
      <c r="A51" t="s">
        <v>48</v>
      </c>
      <c r="B51" s="5">
        <v>709.52250000000004</v>
      </c>
      <c r="C51" s="5">
        <v>704.08500000000004</v>
      </c>
      <c r="D51" s="5">
        <v>685.62</v>
      </c>
      <c r="E51" s="5">
        <v>673.45500000000004</v>
      </c>
      <c r="F51" s="5">
        <v>662.505</v>
      </c>
      <c r="G51" s="6">
        <v>44550</v>
      </c>
      <c r="H51" s="4">
        <f t="shared" ca="1" si="2"/>
        <v>37867.5</v>
      </c>
      <c r="I51" s="4">
        <f t="shared" ca="1" si="3"/>
        <v>44095.59</v>
      </c>
      <c r="J51" s="4">
        <f t="shared" ca="1" si="4"/>
        <v>47044.800000000003</v>
      </c>
      <c r="K51" s="4">
        <f t="shared" ca="1" si="5"/>
        <v>46064.700000000004</v>
      </c>
    </row>
    <row r="52" spans="1:11">
      <c r="A52" t="s">
        <v>49</v>
      </c>
      <c r="B52" s="5">
        <v>575.56499999999994</v>
      </c>
      <c r="C52" s="5">
        <v>567.15000000000009</v>
      </c>
      <c r="D52" s="5">
        <v>549.15000000000009</v>
      </c>
      <c r="E52" s="5">
        <v>526.10249999999996</v>
      </c>
      <c r="F52" s="5">
        <v>503.23500000000001</v>
      </c>
      <c r="G52" s="6">
        <v>46050</v>
      </c>
      <c r="H52" s="4">
        <f t="shared" ca="1" si="2"/>
        <v>43287</v>
      </c>
      <c r="I52" s="4">
        <f t="shared" ca="1" si="3"/>
        <v>40616.1</v>
      </c>
      <c r="J52" s="4">
        <f t="shared" ca="1" si="4"/>
        <v>44650.080000000002</v>
      </c>
      <c r="K52" s="4">
        <f t="shared" ca="1" si="5"/>
        <v>48048.570000000007</v>
      </c>
    </row>
    <row r="53" spans="1:11">
      <c r="A53" t="s">
        <v>50</v>
      </c>
      <c r="B53" s="5">
        <v>582.16499999999996</v>
      </c>
      <c r="C53" s="5">
        <v>574.37250000000006</v>
      </c>
      <c r="D53" s="5">
        <v>558.375</v>
      </c>
      <c r="E53" s="5">
        <v>535.62749999999994</v>
      </c>
      <c r="F53" s="5">
        <v>519.03749999999991</v>
      </c>
      <c r="G53" s="6">
        <v>48450</v>
      </c>
      <c r="H53" s="4">
        <f t="shared" ca="1" si="2"/>
        <v>43605</v>
      </c>
      <c r="I53" s="4">
        <f t="shared" ca="1" si="3"/>
        <v>44157.33</v>
      </c>
      <c r="J53" s="4">
        <f t="shared" ca="1" si="4"/>
        <v>51163.200000000004</v>
      </c>
      <c r="K53" s="4">
        <f t="shared" ca="1" si="5"/>
        <v>38711.549999999996</v>
      </c>
    </row>
    <row r="54" spans="1:11">
      <c r="A54" t="s">
        <v>51</v>
      </c>
      <c r="B54" s="5">
        <v>802.85249999999996</v>
      </c>
      <c r="C54" s="5">
        <v>794.55750000000012</v>
      </c>
      <c r="D54" s="5">
        <v>756.39</v>
      </c>
      <c r="E54" s="5">
        <v>708.76499999999999</v>
      </c>
      <c r="F54" s="5">
        <v>672.495</v>
      </c>
      <c r="G54" s="6">
        <v>61530</v>
      </c>
      <c r="H54" s="4">
        <f t="shared" ca="1" si="2"/>
        <v>67067.700000000012</v>
      </c>
      <c r="I54" s="4">
        <f t="shared" ca="1" si="3"/>
        <v>54872.454000000005</v>
      </c>
      <c r="J54" s="4">
        <f t="shared" ca="1" si="4"/>
        <v>52571.232000000004</v>
      </c>
      <c r="K54" s="4">
        <f t="shared" ca="1" si="5"/>
        <v>56103.053999999996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DE70-9C71-4729-B285-894637DC4124}">
  <dimension ref="A1:C46"/>
  <sheetViews>
    <sheetView workbookViewId="0">
      <selection sqref="A1:A46"/>
    </sheetView>
  </sheetViews>
  <sheetFormatPr defaultRowHeight="14.5"/>
  <cols>
    <col min="1" max="1" width="25.1796875" customWidth="1"/>
    <col min="2" max="2" width="11" customWidth="1"/>
  </cols>
  <sheetData>
    <row r="1" spans="1:3">
      <c r="A1" s="11" t="s">
        <v>55</v>
      </c>
      <c r="B1" s="11" t="s">
        <v>62</v>
      </c>
      <c r="C1" s="11" t="s">
        <v>57</v>
      </c>
    </row>
    <row r="2" spans="1:3">
      <c r="A2" s="7" t="s">
        <v>63</v>
      </c>
      <c r="B2" s="14">
        <v>753512</v>
      </c>
      <c r="C2" s="15">
        <v>0.37474101754864098</v>
      </c>
    </row>
    <row r="3" spans="1:3">
      <c r="A3" s="8" t="s">
        <v>64</v>
      </c>
      <c r="B3" s="14">
        <v>382166</v>
      </c>
      <c r="C3" s="15">
        <v>0.19006104177835778</v>
      </c>
    </row>
    <row r="4" spans="1:3">
      <c r="A4" s="9" t="s">
        <v>65</v>
      </c>
      <c r="B4" s="14">
        <v>253240</v>
      </c>
      <c r="C4" s="15">
        <v>0.12594280553464024</v>
      </c>
    </row>
    <row r="5" spans="1:3">
      <c r="A5" s="7" t="s">
        <v>66</v>
      </c>
      <c r="B5" s="14">
        <v>211405</v>
      </c>
      <c r="C5" s="15">
        <v>0.1051371773971356</v>
      </c>
    </row>
    <row r="6" spans="1:3">
      <c r="A6" s="8" t="s">
        <v>67</v>
      </c>
      <c r="B6" s="14">
        <v>115768</v>
      </c>
      <c r="C6" s="15">
        <v>5.7574422331125537E-2</v>
      </c>
    </row>
    <row r="7" spans="1:3">
      <c r="A7" s="8" t="s">
        <v>68</v>
      </c>
      <c r="B7" s="14">
        <v>101544</v>
      </c>
      <c r="C7" s="15">
        <v>5.0500459031786085E-2</v>
      </c>
    </row>
    <row r="8" spans="1:3">
      <c r="A8" s="9" t="s">
        <v>69</v>
      </c>
      <c r="B8" s="14">
        <v>54810</v>
      </c>
      <c r="C8" s="15">
        <v>2.7258431414285387E-2</v>
      </c>
    </row>
    <row r="9" spans="1:3">
      <c r="A9" s="7" t="s">
        <v>70</v>
      </c>
      <c r="B9" s="14">
        <v>42983</v>
      </c>
      <c r="C9" s="15">
        <v>2.1376558246309595E-2</v>
      </c>
    </row>
    <row r="10" spans="1:3">
      <c r="A10" s="8" t="s">
        <v>71</v>
      </c>
      <c r="B10" s="14">
        <v>24407</v>
      </c>
      <c r="C10" s="15">
        <v>1.213823272265031E-2</v>
      </c>
    </row>
    <row r="11" spans="1:3">
      <c r="A11" s="8" t="s">
        <v>72</v>
      </c>
      <c r="B11" s="14">
        <v>20503</v>
      </c>
      <c r="C11" s="15">
        <v>1.0196672492010461E-2</v>
      </c>
    </row>
    <row r="12" spans="1:3">
      <c r="A12" s="9" t="s">
        <v>73</v>
      </c>
      <c r="B12" s="14">
        <v>10121</v>
      </c>
      <c r="C12" s="15">
        <v>5.0334352188283601E-3</v>
      </c>
    </row>
    <row r="13" spans="1:3">
      <c r="A13" s="7" t="s">
        <v>74</v>
      </c>
      <c r="B13" s="14">
        <v>11254</v>
      </c>
      <c r="C13" s="15">
        <v>5.596905439452066E-3</v>
      </c>
    </row>
    <row r="14" spans="1:3">
      <c r="A14" s="8" t="s">
        <v>75</v>
      </c>
      <c r="B14" s="14">
        <v>4897</v>
      </c>
      <c r="C14" s="15">
        <v>2.4354048282385615E-3</v>
      </c>
    </row>
    <row r="15" spans="1:3">
      <c r="A15" s="8" t="s">
        <v>76</v>
      </c>
      <c r="B15" s="14">
        <v>5372</v>
      </c>
      <c r="C15" s="15">
        <v>2.6716346206447929E-3</v>
      </c>
    </row>
    <row r="16" spans="1:3">
      <c r="A16" s="9" t="s">
        <v>77</v>
      </c>
      <c r="B16" s="14">
        <v>2686</v>
      </c>
      <c r="C16" s="15">
        <v>1.3358173103223965E-3</v>
      </c>
    </row>
    <row r="17" spans="1:3">
      <c r="A17" s="7" t="s">
        <v>78</v>
      </c>
      <c r="B17" s="14">
        <v>3820</v>
      </c>
      <c r="C17" s="15">
        <v>1.8997848568248527E-3</v>
      </c>
    </row>
    <row r="18" spans="1:3">
      <c r="A18" s="8" t="s">
        <v>79</v>
      </c>
      <c r="B18" s="14">
        <v>1351</v>
      </c>
      <c r="C18" s="15">
        <v>6.7188726219119792E-4</v>
      </c>
    </row>
    <row r="19" spans="1:3">
      <c r="A19" s="8" t="s">
        <v>80</v>
      </c>
      <c r="B19" s="14">
        <v>1388</v>
      </c>
      <c r="C19" s="15">
        <v>6.9028831970494649E-4</v>
      </c>
    </row>
    <row r="20" spans="1:3">
      <c r="A20" s="9" t="s">
        <v>81</v>
      </c>
      <c r="B20" s="14">
        <v>828</v>
      </c>
      <c r="C20" s="15">
        <v>4.1178582760496808E-4</v>
      </c>
    </row>
    <row r="21" spans="1:3">
      <c r="A21" s="7" t="s">
        <v>82</v>
      </c>
      <c r="B21" s="14">
        <v>2315</v>
      </c>
      <c r="C21" s="15">
        <v>1.1513094093061607E-3</v>
      </c>
    </row>
    <row r="22" spans="1:3">
      <c r="A22" s="8" t="s">
        <v>83</v>
      </c>
      <c r="B22" s="14">
        <v>620</v>
      </c>
      <c r="C22" s="15">
        <v>3.0834204482497611E-4</v>
      </c>
    </row>
    <row r="23" spans="1:3">
      <c r="A23" s="8" t="s">
        <v>84</v>
      </c>
      <c r="B23" s="14">
        <v>614</v>
      </c>
      <c r="C23" s="15">
        <v>3.0535808955247631E-4</v>
      </c>
    </row>
    <row r="24" spans="1:3">
      <c r="A24" s="9" t="s">
        <v>85</v>
      </c>
      <c r="B24" s="14">
        <v>395</v>
      </c>
      <c r="C24" s="15">
        <v>1.9644372210623478E-4</v>
      </c>
    </row>
    <row r="25" spans="1:3">
      <c r="A25" s="7" t="s">
        <v>86</v>
      </c>
      <c r="B25" s="14">
        <v>755</v>
      </c>
      <c r="C25" s="15">
        <v>3.7548103845622089E-4</v>
      </c>
    </row>
    <row r="26" spans="1:3">
      <c r="A26" s="8" t="s">
        <v>87</v>
      </c>
      <c r="B26" s="14">
        <v>307</v>
      </c>
      <c r="C26" s="15">
        <v>1.5267904477623816E-4</v>
      </c>
    </row>
    <row r="27" spans="1:3">
      <c r="A27" s="8" t="s">
        <v>88</v>
      </c>
      <c r="B27" s="14">
        <v>615</v>
      </c>
      <c r="C27" s="15">
        <v>3.0585541543122632E-4</v>
      </c>
    </row>
    <row r="28" spans="1:3">
      <c r="A28" s="9" t="s">
        <v>89</v>
      </c>
      <c r="B28" s="14">
        <v>163</v>
      </c>
      <c r="C28" s="15">
        <v>8.1064118236243721E-5</v>
      </c>
    </row>
    <row r="29" spans="1:3">
      <c r="A29" s="7" t="s">
        <v>90</v>
      </c>
      <c r="B29" s="14">
        <v>657</v>
      </c>
      <c r="C29" s="15">
        <v>3.2674310233872468E-4</v>
      </c>
    </row>
    <row r="30" spans="1:3">
      <c r="A30" s="8" t="s">
        <v>91</v>
      </c>
      <c r="B30" s="14">
        <v>143</v>
      </c>
      <c r="C30" s="15">
        <v>7.1117600661244488E-5</v>
      </c>
    </row>
    <row r="31" spans="1:3">
      <c r="A31" s="8" t="s">
        <v>92</v>
      </c>
      <c r="B31" s="14">
        <v>582</v>
      </c>
      <c r="C31" s="15">
        <v>2.8944366143247754E-4</v>
      </c>
    </row>
    <row r="32" spans="1:3">
      <c r="A32" s="9" t="s">
        <v>93</v>
      </c>
      <c r="B32" s="14">
        <v>96</v>
      </c>
      <c r="C32" s="15">
        <v>4.7743284359996298E-5</v>
      </c>
    </row>
    <row r="33" spans="1:3">
      <c r="A33" s="7" t="s">
        <v>94</v>
      </c>
      <c r="B33" s="14">
        <v>216</v>
      </c>
      <c r="C33" s="15">
        <v>1.0742238980999167E-4</v>
      </c>
    </row>
    <row r="34" spans="1:3">
      <c r="A34" s="8" t="s">
        <v>95</v>
      </c>
      <c r="B34" s="14">
        <v>70</v>
      </c>
      <c r="C34" s="15">
        <v>3.4812811512497302E-5</v>
      </c>
    </row>
    <row r="35" spans="1:3">
      <c r="A35" s="8" t="s">
        <v>96</v>
      </c>
      <c r="B35" s="14">
        <v>128</v>
      </c>
      <c r="C35" s="15">
        <v>6.3657712479995063E-5</v>
      </c>
    </row>
    <row r="36" spans="1:3">
      <c r="A36" s="9" t="s">
        <v>97</v>
      </c>
      <c r="B36" s="14">
        <v>96</v>
      </c>
      <c r="C36" s="15">
        <v>4.7743284359996298E-5</v>
      </c>
    </row>
    <row r="37" spans="1:3">
      <c r="A37" s="7" t="s">
        <v>98</v>
      </c>
      <c r="B37" s="14">
        <v>138</v>
      </c>
      <c r="C37" s="15">
        <v>6.863097126749468E-5</v>
      </c>
    </row>
    <row r="38" spans="1:3">
      <c r="A38" s="8" t="s">
        <v>99</v>
      </c>
      <c r="B38" s="14">
        <v>48</v>
      </c>
      <c r="C38" s="15">
        <v>2.3871642179998149E-5</v>
      </c>
    </row>
    <row r="39" spans="1:3">
      <c r="A39" s="8" t="s">
        <v>100</v>
      </c>
      <c r="B39" s="14">
        <v>52</v>
      </c>
      <c r="C39" s="15">
        <v>2.5860945694997995E-5</v>
      </c>
    </row>
    <row r="40" spans="1:3">
      <c r="A40" s="9" t="s">
        <v>101</v>
      </c>
      <c r="B40" s="14">
        <v>603</v>
      </c>
      <c r="C40" s="15">
        <v>2.9988750488622678E-4</v>
      </c>
    </row>
    <row r="41" spans="1:3">
      <c r="A41" s="7" t="s">
        <v>102</v>
      </c>
      <c r="B41" s="14">
        <v>62</v>
      </c>
      <c r="C41" s="15">
        <v>3.0834204482497608E-5</v>
      </c>
    </row>
    <row r="42" spans="1:3">
      <c r="A42" s="8" t="s">
        <v>103</v>
      </c>
      <c r="B42" s="14">
        <v>24</v>
      </c>
      <c r="C42" s="15">
        <v>1.1935821089999074E-5</v>
      </c>
    </row>
    <row r="43" spans="1:3">
      <c r="A43" s="8" t="s">
        <v>104</v>
      </c>
      <c r="B43" s="14">
        <v>0</v>
      </c>
      <c r="C43" s="15">
        <v>0</v>
      </c>
    </row>
    <row r="44" spans="1:3">
      <c r="A44" s="9" t="s">
        <v>105</v>
      </c>
      <c r="B44" s="14">
        <v>0</v>
      </c>
      <c r="C44" s="15">
        <v>0</v>
      </c>
    </row>
    <row r="45" spans="1:3">
      <c r="A45" s="10" t="s">
        <v>106</v>
      </c>
      <c r="B45" s="14">
        <v>0</v>
      </c>
      <c r="C45" s="15">
        <v>0</v>
      </c>
    </row>
    <row r="46" spans="1:3">
      <c r="A46" s="8" t="s">
        <v>107</v>
      </c>
      <c r="B46" s="14">
        <v>2010754</v>
      </c>
      <c r="C46" s="1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D54E-609E-45E8-9DFB-12AF5D476BB7}">
  <dimension ref="A1:Z87"/>
  <sheetViews>
    <sheetView workbookViewId="0">
      <selection activeCell="O25" sqref="O25"/>
    </sheetView>
  </sheetViews>
  <sheetFormatPr defaultRowHeight="14.5"/>
  <cols>
    <col min="1" max="1" width="20.26953125" customWidth="1"/>
    <col min="2" max="2" width="10.26953125" customWidth="1"/>
    <col min="3" max="3" width="10.1796875" customWidth="1"/>
    <col min="4" max="4" width="10.54296875" customWidth="1"/>
    <col min="5" max="5" width="10.81640625" customWidth="1"/>
    <col min="6" max="6" width="10.54296875" customWidth="1"/>
    <col min="7" max="7" width="13.1796875" customWidth="1"/>
    <col min="8" max="11" width="11.54296875" bestFit="1" customWidth="1"/>
  </cols>
  <sheetData>
    <row r="1" spans="1:26" ht="58">
      <c r="B1" s="2" t="s">
        <v>161</v>
      </c>
      <c r="C1" s="2" t="s">
        <v>161</v>
      </c>
      <c r="D1" s="2" t="s">
        <v>161</v>
      </c>
      <c r="E1" s="2" t="s">
        <v>161</v>
      </c>
      <c r="F1" s="2" t="s">
        <v>161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  <c r="L1" s="2" t="s">
        <v>162</v>
      </c>
      <c r="M1" s="2" t="s">
        <v>162</v>
      </c>
      <c r="N1" s="2" t="s">
        <v>162</v>
      </c>
      <c r="O1" s="2" t="s">
        <v>162</v>
      </c>
      <c r="P1" s="2" t="s">
        <v>162</v>
      </c>
      <c r="Q1" s="2" t="s">
        <v>164</v>
      </c>
      <c r="R1" s="2" t="s">
        <v>164</v>
      </c>
      <c r="S1" s="2" t="s">
        <v>164</v>
      </c>
      <c r="T1" s="2" t="s">
        <v>164</v>
      </c>
      <c r="U1" s="2" t="s">
        <v>164</v>
      </c>
      <c r="V1" s="2" t="s">
        <v>165</v>
      </c>
      <c r="W1" s="2" t="s">
        <v>165</v>
      </c>
      <c r="X1" s="2" t="s">
        <v>165</v>
      </c>
      <c r="Y1" s="2" t="s">
        <v>165</v>
      </c>
      <c r="Z1" s="2" t="s">
        <v>165</v>
      </c>
    </row>
    <row r="2" spans="1:2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:O2" si="2">M2-1</f>
        <v>2020</v>
      </c>
      <c r="O2">
        <f t="shared" si="2"/>
        <v>2019</v>
      </c>
      <c r="P2">
        <f>O2-1</f>
        <v>2018</v>
      </c>
      <c r="Q2">
        <v>2022</v>
      </c>
      <c r="R2">
        <f>Q2-1</f>
        <v>2021</v>
      </c>
      <c r="S2">
        <f t="shared" ref="S2:T2" si="3">R2-1</f>
        <v>2020</v>
      </c>
      <c r="T2">
        <f t="shared" si="3"/>
        <v>2019</v>
      </c>
      <c r="U2">
        <f>T2-1</f>
        <v>2018</v>
      </c>
      <c r="V2">
        <v>2022</v>
      </c>
      <c r="W2">
        <f>V2-1</f>
        <v>2021</v>
      </c>
      <c r="X2">
        <f t="shared" ref="X2:Y2" si="4">W2-1</f>
        <v>2020</v>
      </c>
      <c r="Y2">
        <f t="shared" si="4"/>
        <v>2019</v>
      </c>
      <c r="Z2">
        <f>Y2-1</f>
        <v>2018</v>
      </c>
    </row>
    <row r="3" spans="1:26">
      <c r="A3" t="s">
        <v>0</v>
      </c>
      <c r="B3" s="5"/>
      <c r="C3" s="5"/>
      <c r="D3" s="5"/>
      <c r="E3" s="5"/>
      <c r="F3" s="5"/>
      <c r="G3" s="6">
        <f>'HO8'!G3</f>
        <v>42900</v>
      </c>
      <c r="H3" s="6">
        <f ca="1">'HO8'!H3</f>
        <v>49335.000000000007</v>
      </c>
      <c r="I3" s="6">
        <f ca="1">'HO8'!I3</f>
        <v>43303.26</v>
      </c>
      <c r="J3" s="6">
        <f ca="1">'HO8'!J3</f>
        <v>39124.799999999996</v>
      </c>
      <c r="K3" s="6">
        <f ca="1">'HO8'!K3</f>
        <v>39922.74</v>
      </c>
    </row>
    <row r="4" spans="1:26">
      <c r="A4" t="s">
        <v>1</v>
      </c>
      <c r="B4" s="5"/>
      <c r="C4" s="5"/>
      <c r="D4" s="5"/>
      <c r="E4" s="5"/>
      <c r="F4" s="5"/>
      <c r="G4" s="6">
        <f>'HO8'!G4</f>
        <v>57600</v>
      </c>
      <c r="H4" s="6">
        <f ca="1">'HO8'!H4</f>
        <v>53568</v>
      </c>
      <c r="I4" s="6">
        <f ca="1">'HO8'!I4</f>
        <v>53061.120000000003</v>
      </c>
      <c r="J4" s="6">
        <f ca="1">'HO8'!J4</f>
        <v>53084.159999999996</v>
      </c>
      <c r="K4" s="6">
        <f ca="1">'HO8'!K4</f>
        <v>54144</v>
      </c>
    </row>
    <row r="5" spans="1:26">
      <c r="A5" t="s">
        <v>2</v>
      </c>
      <c r="B5" s="5"/>
      <c r="C5" s="5"/>
      <c r="D5" s="5"/>
      <c r="E5" s="5"/>
      <c r="F5" s="5"/>
      <c r="G5" s="6">
        <f>'HO8'!G5</f>
        <v>66450</v>
      </c>
      <c r="H5" s="6">
        <f ca="1">'HO8'!H5</f>
        <v>67779</v>
      </c>
      <c r="I5" s="6">
        <f ca="1">'HO8'!I5</f>
        <v>61864.950000000004</v>
      </c>
      <c r="J5" s="6">
        <f ca="1">'HO8'!J5</f>
        <v>64429.919999999998</v>
      </c>
      <c r="K5" s="6">
        <f ca="1">'HO8'!K5</f>
        <v>63712.259999999995</v>
      </c>
    </row>
    <row r="6" spans="1:26">
      <c r="A6" t="s">
        <v>3</v>
      </c>
      <c r="B6" s="5"/>
      <c r="C6" s="5"/>
      <c r="D6" s="5"/>
      <c r="E6" s="5"/>
      <c r="F6" s="5"/>
      <c r="G6" s="6">
        <f>'HO8'!G6</f>
        <v>38850</v>
      </c>
      <c r="H6" s="6">
        <f ca="1">'HO8'!H6</f>
        <v>33411</v>
      </c>
      <c r="I6" s="6">
        <f ca="1">'HO8'!I6</f>
        <v>39215.19</v>
      </c>
      <c r="J6" s="6">
        <f ca="1">'HO8'!J6</f>
        <v>40652.639999999999</v>
      </c>
      <c r="K6" s="6">
        <f ca="1">'HO8'!K6</f>
        <v>38344.949999999997</v>
      </c>
    </row>
    <row r="7" spans="1:26">
      <c r="A7" t="s">
        <v>4</v>
      </c>
      <c r="B7" s="5"/>
      <c r="C7" s="5"/>
      <c r="D7" s="5"/>
      <c r="E7" s="5"/>
      <c r="F7" s="5"/>
      <c r="G7" s="6">
        <f>'HO8'!G7</f>
        <v>119850</v>
      </c>
      <c r="H7" s="6">
        <f ca="1">'HO8'!H7</f>
        <v>133033.5</v>
      </c>
      <c r="I7" s="6">
        <f ca="1">'HO8'!I7</f>
        <v>135070.95000000001</v>
      </c>
      <c r="J7" s="6">
        <f ca="1">'HO8'!J7</f>
        <v>113905.44</v>
      </c>
      <c r="K7" s="6">
        <f ca="1">'HO8'!K7</f>
        <v>113785.59</v>
      </c>
    </row>
    <row r="8" spans="1:26">
      <c r="A8" t="s">
        <v>5</v>
      </c>
      <c r="B8" s="5"/>
      <c r="C8" s="5"/>
      <c r="D8" s="5"/>
      <c r="E8" s="5"/>
      <c r="F8" s="5"/>
      <c r="G8" s="6">
        <f>'HO8'!G8</f>
        <v>87300</v>
      </c>
      <c r="H8" s="6">
        <f ca="1">'HO8'!H8</f>
        <v>89046</v>
      </c>
      <c r="I8" s="6">
        <f ca="1">'HO8'!I8</f>
        <v>73576.44</v>
      </c>
      <c r="J8" s="6">
        <f ca="1">'HO8'!J8</f>
        <v>77103.360000000001</v>
      </c>
      <c r="K8" s="6">
        <f ca="1">'HO8'!K8</f>
        <v>72214.559999999998</v>
      </c>
    </row>
    <row r="9" spans="1:26">
      <c r="A9" t="s">
        <v>6</v>
      </c>
      <c r="B9" s="5"/>
      <c r="C9" s="5"/>
      <c r="D9" s="5"/>
      <c r="E9" s="5"/>
      <c r="F9" s="5"/>
      <c r="G9" s="6">
        <f>'HO8'!G9</f>
        <v>64800</v>
      </c>
      <c r="H9" s="6">
        <f ca="1">'HO8'!H9</f>
        <v>73872.000000000015</v>
      </c>
      <c r="I9" s="6">
        <f ca="1">'HO8'!I9</f>
        <v>67949.279999999999</v>
      </c>
      <c r="J9" s="6">
        <f ca="1">'HO8'!J9</f>
        <v>54743.040000000001</v>
      </c>
      <c r="K9" s="6">
        <f ca="1">'HO8'!K9</f>
        <v>52384.32</v>
      </c>
    </row>
    <row r="10" spans="1:26">
      <c r="A10" t="s">
        <v>7</v>
      </c>
      <c r="B10" s="5"/>
      <c r="C10" s="5"/>
      <c r="D10" s="5"/>
      <c r="E10" s="5"/>
      <c r="F10" s="5"/>
      <c r="G10" s="6">
        <f>'HO8'!G10</f>
        <v>50250</v>
      </c>
      <c r="H10" s="6">
        <f ca="1">'HO8'!H10</f>
        <v>48742.5</v>
      </c>
      <c r="I10" s="6">
        <f ca="1">'HO8'!I10</f>
        <v>46782.75</v>
      </c>
      <c r="J10" s="6">
        <f ca="1">'HO8'!J10</f>
        <v>50652</v>
      </c>
      <c r="K10" s="6">
        <f ca="1">'HO8'!K10</f>
        <v>48652.049999999996</v>
      </c>
    </row>
    <row r="11" spans="1:26">
      <c r="A11" t="s">
        <v>8</v>
      </c>
      <c r="B11" s="5"/>
      <c r="C11" s="5"/>
      <c r="D11" s="5"/>
      <c r="E11" s="5"/>
      <c r="F11" s="5"/>
      <c r="G11" s="6">
        <f>'HO8'!G11</f>
        <v>90900</v>
      </c>
      <c r="H11" s="6">
        <f ca="1">'HO8'!H11</f>
        <v>81810</v>
      </c>
      <c r="I11" s="6">
        <f ca="1">'HO8'!I11</f>
        <v>91754.459999999992</v>
      </c>
      <c r="J11" s="6">
        <f ca="1">'HO8'!J11</f>
        <v>87264</v>
      </c>
      <c r="K11" s="6">
        <f ca="1">'HO8'!K11</f>
        <v>87154.92</v>
      </c>
    </row>
    <row r="12" spans="1:26">
      <c r="A12" t="s">
        <v>9</v>
      </c>
      <c r="B12" s="5"/>
      <c r="C12" s="5"/>
      <c r="D12" s="5"/>
      <c r="E12" s="5"/>
      <c r="F12" s="5"/>
      <c r="G12" s="6">
        <f>'HO8'!G12</f>
        <v>61350</v>
      </c>
      <c r="H12" s="6">
        <f ca="1">'HO8'!H12</f>
        <v>68712</v>
      </c>
      <c r="I12" s="6">
        <f ca="1">'HO8'!I12</f>
        <v>61926.69</v>
      </c>
      <c r="J12" s="6">
        <f ca="1">'HO8'!J12</f>
        <v>60073.919999999998</v>
      </c>
      <c r="K12" s="6">
        <f ca="1">'HO8'!K12</f>
        <v>57092.31</v>
      </c>
    </row>
    <row r="13" spans="1:26">
      <c r="A13" t="s">
        <v>10</v>
      </c>
      <c r="B13" s="5"/>
      <c r="C13" s="5"/>
      <c r="D13" s="5"/>
      <c r="E13" s="5"/>
      <c r="F13" s="5"/>
      <c r="G13" s="6">
        <f>'HO8'!G13</f>
        <v>56400</v>
      </c>
      <c r="H13" s="6">
        <f ca="1">'HO8'!H13</f>
        <v>52452</v>
      </c>
      <c r="I13" s="6">
        <f ca="1">'HO8'!I13</f>
        <v>61351.920000000006</v>
      </c>
      <c r="J13" s="6">
        <f ca="1">'HO8'!J13</f>
        <v>57392.639999999999</v>
      </c>
      <c r="K13" s="6">
        <f ca="1">'HO8'!K13</f>
        <v>58847.76</v>
      </c>
    </row>
    <row r="14" spans="1:26">
      <c r="A14" t="s">
        <v>11</v>
      </c>
      <c r="B14" s="5"/>
      <c r="C14" s="5"/>
      <c r="D14" s="5"/>
      <c r="E14" s="5"/>
      <c r="F14" s="5"/>
      <c r="G14" s="6">
        <f>'HO8'!G14</f>
        <v>106950</v>
      </c>
      <c r="H14" s="6">
        <f ca="1">'HO8'!H14</f>
        <v>122992.50000000001</v>
      </c>
      <c r="I14" s="6">
        <f ca="1">'HO8'!I14</f>
        <v>95378.01</v>
      </c>
      <c r="J14" s="6">
        <f ca="1">'HO8'!J14</f>
        <v>111912.48000000001</v>
      </c>
      <c r="K14" s="6">
        <f ca="1">'HO8'!K14</f>
        <v>95506.349999999991</v>
      </c>
    </row>
    <row r="15" spans="1:26">
      <c r="A15" t="s">
        <v>12</v>
      </c>
      <c r="B15" s="5"/>
      <c r="C15" s="5"/>
      <c r="D15" s="5"/>
      <c r="E15" s="5"/>
      <c r="F15" s="5"/>
      <c r="G15" s="6">
        <f>'HO8'!G15</f>
        <v>69000</v>
      </c>
      <c r="H15" s="6">
        <f ca="1">'HO8'!H15</f>
        <v>60030</v>
      </c>
      <c r="I15" s="6">
        <f ca="1">'HO8'!I15</f>
        <v>74382</v>
      </c>
      <c r="J15" s="6">
        <f ca="1">'HO8'!J15</f>
        <v>64252.799999999996</v>
      </c>
      <c r="K15" s="6">
        <f ca="1">'HO8'!K15</f>
        <v>58374</v>
      </c>
    </row>
    <row r="16" spans="1:26">
      <c r="A16" t="s">
        <v>13</v>
      </c>
      <c r="B16" s="5"/>
      <c r="C16" s="5"/>
      <c r="D16" s="5"/>
      <c r="E16" s="5"/>
      <c r="F16" s="5"/>
      <c r="G16" s="6">
        <f>'HO8'!G16</f>
        <v>44250</v>
      </c>
      <c r="H16" s="6">
        <f ca="1">'HO8'!H16</f>
        <v>43807.5</v>
      </c>
      <c r="I16" s="6">
        <f ca="1">'HO8'!I16</f>
        <v>38161.199999999997</v>
      </c>
      <c r="J16" s="6">
        <f ca="1">'HO8'!J16</f>
        <v>40356</v>
      </c>
      <c r="K16" s="6">
        <f ca="1">'HO8'!K16</f>
        <v>44506.649999999994</v>
      </c>
    </row>
    <row r="17" spans="1:11">
      <c r="A17" t="s">
        <v>14</v>
      </c>
      <c r="B17" s="5"/>
      <c r="C17" s="5"/>
      <c r="D17" s="5"/>
      <c r="E17" s="5"/>
      <c r="F17" s="5"/>
      <c r="G17" s="6">
        <f>'HO8'!G17</f>
        <v>38700</v>
      </c>
      <c r="H17" s="6">
        <f ca="1">'HO8'!H17</f>
        <v>37539</v>
      </c>
      <c r="I17" s="6">
        <f ca="1">'HO8'!I17</f>
        <v>32237.1</v>
      </c>
      <c r="J17" s="6">
        <f ca="1">'HO8'!J17</f>
        <v>34922.879999999997</v>
      </c>
      <c r="K17" s="6">
        <f ca="1">'HO8'!K17</f>
        <v>37469.339999999997</v>
      </c>
    </row>
    <row r="18" spans="1:11">
      <c r="A18" t="s">
        <v>15</v>
      </c>
      <c r="B18" s="5"/>
      <c r="C18" s="5"/>
      <c r="D18" s="5"/>
      <c r="E18" s="5"/>
      <c r="F18" s="5"/>
      <c r="G18" s="6">
        <f>'HO8'!G18</f>
        <v>35850</v>
      </c>
      <c r="H18" s="6">
        <f ca="1">'HO8'!H18</f>
        <v>30472.5</v>
      </c>
      <c r="I18" s="6">
        <f ca="1">'HO8'!I18</f>
        <v>34430.339999999997</v>
      </c>
      <c r="J18" s="6">
        <f ca="1">'HO8'!J18</f>
        <v>39234.240000000005</v>
      </c>
      <c r="K18" s="6">
        <f ca="1">'HO8'!K18</f>
        <v>31677.059999999998</v>
      </c>
    </row>
    <row r="19" spans="1:11">
      <c r="A19" t="s">
        <v>16</v>
      </c>
      <c r="B19" s="5"/>
      <c r="C19" s="5"/>
      <c r="D19" s="5"/>
      <c r="E19" s="5"/>
      <c r="F19" s="5"/>
      <c r="G19" s="6">
        <f>'HO8'!G19</f>
        <v>42300</v>
      </c>
      <c r="H19" s="6">
        <f ca="1">'HO8'!H19</f>
        <v>43146</v>
      </c>
      <c r="I19" s="6">
        <f ca="1">'HO8'!I19</f>
        <v>44355.78</v>
      </c>
      <c r="J19" s="6">
        <f ca="1">'HO8'!J19</f>
        <v>43856.639999999999</v>
      </c>
      <c r="K19" s="6">
        <f ca="1">'HO8'!K19</f>
        <v>44135.820000000007</v>
      </c>
    </row>
    <row r="20" spans="1:11">
      <c r="A20" t="s">
        <v>17</v>
      </c>
      <c r="B20" s="5"/>
      <c r="C20" s="5"/>
      <c r="D20" s="5"/>
      <c r="E20" s="5"/>
      <c r="F20" s="5"/>
      <c r="G20" s="6">
        <f>'HO8'!G20</f>
        <v>38550</v>
      </c>
      <c r="H20" s="6">
        <f ca="1">'HO8'!H20</f>
        <v>35080.5</v>
      </c>
      <c r="I20" s="6">
        <f ca="1">'HO8'!I20</f>
        <v>33245.519999999997</v>
      </c>
      <c r="J20" s="6">
        <f ca="1">'HO8'!J20</f>
        <v>31456.799999999999</v>
      </c>
      <c r="K20" s="6">
        <f ca="1">'HO8'!K20</f>
        <v>41310.180000000008</v>
      </c>
    </row>
    <row r="21" spans="1:11">
      <c r="A21" t="s">
        <v>18</v>
      </c>
      <c r="B21" s="5"/>
      <c r="C21" s="5"/>
      <c r="D21" s="5"/>
      <c r="E21" s="5"/>
      <c r="F21" s="5"/>
      <c r="G21" s="6">
        <f>'HO8'!G21</f>
        <v>39000</v>
      </c>
      <c r="H21" s="6">
        <f ca="1">'HO8'!H21</f>
        <v>37440</v>
      </c>
      <c r="I21" s="6">
        <f ca="1">'HO8'!I21</f>
        <v>36309</v>
      </c>
      <c r="J21" s="6">
        <f ca="1">'HO8'!J21</f>
        <v>39312</v>
      </c>
      <c r="K21" s="6">
        <f ca="1">'HO8'!K21</f>
        <v>39959.399999999994</v>
      </c>
    </row>
    <row r="22" spans="1:11">
      <c r="A22" t="s">
        <v>19</v>
      </c>
      <c r="B22" s="5"/>
      <c r="C22" s="5"/>
      <c r="D22" s="5"/>
      <c r="E22" s="5"/>
      <c r="F22" s="5"/>
      <c r="G22" s="6">
        <f>'HO8'!G22</f>
        <v>58350</v>
      </c>
      <c r="H22" s="6">
        <f ca="1">'HO8'!H22</f>
        <v>63018.000000000007</v>
      </c>
      <c r="I22" s="6">
        <f ca="1">'HO8'!I22</f>
        <v>62901.3</v>
      </c>
      <c r="J22" s="6">
        <f ca="1">'HO8'!J22</f>
        <v>55455.839999999997</v>
      </c>
      <c r="K22" s="6">
        <f ca="1">'HO8'!K22</f>
        <v>59785.41</v>
      </c>
    </row>
    <row r="23" spans="1:11">
      <c r="A23" t="s">
        <v>20</v>
      </c>
      <c r="B23" s="5"/>
      <c r="C23" s="5"/>
      <c r="D23" s="5"/>
      <c r="E23" s="5"/>
      <c r="F23" s="5"/>
      <c r="G23" s="6">
        <f>'HO8'!G23</f>
        <v>64950</v>
      </c>
      <c r="H23" s="6">
        <f ca="1">'HO8'!H23</f>
        <v>58455</v>
      </c>
      <c r="I23" s="6">
        <f ca="1">'HO8'!I23</f>
        <v>54739.86</v>
      </c>
      <c r="J23" s="6">
        <f ca="1">'HO8'!J23</f>
        <v>57987.360000000001</v>
      </c>
      <c r="K23" s="6">
        <f ca="1">'HO8'!K23</f>
        <v>54947.7</v>
      </c>
    </row>
    <row r="24" spans="1:11">
      <c r="A24" t="s">
        <v>21</v>
      </c>
      <c r="B24" s="5"/>
      <c r="C24" s="5"/>
      <c r="D24" s="5"/>
      <c r="E24" s="5"/>
      <c r="F24" s="5"/>
      <c r="G24" s="6">
        <f>'HO8'!G24</f>
        <v>96000</v>
      </c>
      <c r="H24" s="6">
        <f ca="1">'HO8'!H24</f>
        <v>86400</v>
      </c>
      <c r="I24" s="6">
        <f ca="1">'HO8'!I24</f>
        <v>107251.20000000001</v>
      </c>
      <c r="J24" s="6">
        <f ca="1">'HO8'!J24</f>
        <v>99532.800000000003</v>
      </c>
      <c r="K24" s="6">
        <f ca="1">'HO8'!K24</f>
        <v>95654.399999999994</v>
      </c>
    </row>
    <row r="25" spans="1:11">
      <c r="A25" t="s">
        <v>22</v>
      </c>
      <c r="B25" s="5"/>
      <c r="C25" s="5"/>
      <c r="D25" s="5"/>
      <c r="E25" s="5"/>
      <c r="F25" s="5"/>
      <c r="G25" s="6">
        <f>'HO8'!G25</f>
        <v>39000</v>
      </c>
      <c r="H25" s="6">
        <f ca="1">'HO8'!H25</f>
        <v>42900</v>
      </c>
      <c r="I25" s="6">
        <f ca="1">'HO8'!I25</f>
        <v>38984.400000000001</v>
      </c>
      <c r="J25" s="6">
        <f ca="1">'HO8'!J25</f>
        <v>40809.599999999999</v>
      </c>
      <c r="K25" s="6">
        <f ca="1">'HO8'!K25</f>
        <v>34827</v>
      </c>
    </row>
    <row r="26" spans="1:11">
      <c r="A26" t="s">
        <v>23</v>
      </c>
      <c r="B26" s="5"/>
      <c r="C26" s="5"/>
      <c r="D26" s="5"/>
      <c r="E26" s="5"/>
      <c r="F26" s="5"/>
      <c r="G26" s="6">
        <f>'HO8'!G26</f>
        <v>52950</v>
      </c>
      <c r="H26" s="6">
        <f ca="1">'HO8'!H26</f>
        <v>47125.5</v>
      </c>
      <c r="I26" s="6">
        <f ca="1">'HO8'!I26</f>
        <v>59155.740000000005</v>
      </c>
      <c r="J26" s="6">
        <f ca="1">'HO8'!J26</f>
        <v>55915.200000000004</v>
      </c>
      <c r="K26" s="6">
        <f ca="1">'HO8'!K26</f>
        <v>50270.729999999996</v>
      </c>
    </row>
    <row r="27" spans="1:11">
      <c r="A27" t="s">
        <v>24</v>
      </c>
      <c r="B27" s="5"/>
      <c r="C27" s="5"/>
      <c r="D27" s="5"/>
      <c r="E27" s="5"/>
      <c r="F27" s="5"/>
      <c r="G27" s="6">
        <f>'HO8'!G27</f>
        <v>39450</v>
      </c>
      <c r="H27" s="6">
        <f ca="1">'HO8'!H27</f>
        <v>38266.5</v>
      </c>
      <c r="I27" s="6">
        <f ca="1">'HO8'!I27</f>
        <v>37887.78</v>
      </c>
      <c r="J27" s="6">
        <f ca="1">'HO8'!J27</f>
        <v>43174.080000000009</v>
      </c>
      <c r="K27" s="6">
        <f ca="1">'HO8'!K27</f>
        <v>37083</v>
      </c>
    </row>
    <row r="28" spans="1:11">
      <c r="A28" t="s">
        <v>25</v>
      </c>
      <c r="B28" s="5"/>
      <c r="C28" s="5"/>
      <c r="D28" s="5"/>
      <c r="E28" s="5"/>
      <c r="F28" s="5"/>
      <c r="G28" s="6">
        <f>'HO8'!G28</f>
        <v>40050</v>
      </c>
      <c r="H28" s="6">
        <f ca="1">'HO8'!H28</f>
        <v>41652</v>
      </c>
      <c r="I28" s="6">
        <f ca="1">'HO8'!I28</f>
        <v>38856.51</v>
      </c>
      <c r="J28" s="6">
        <f ca="1">'HO8'!J28</f>
        <v>38448</v>
      </c>
      <c r="K28" s="6">
        <f ca="1">'HO8'!K28</f>
        <v>43294.05</v>
      </c>
    </row>
    <row r="29" spans="1:11">
      <c r="A29" t="s">
        <v>26</v>
      </c>
      <c r="B29" s="5"/>
      <c r="C29" s="5"/>
      <c r="D29" s="5"/>
      <c r="E29" s="5"/>
      <c r="F29" s="5"/>
      <c r="G29" s="6">
        <f>'HO8'!G29</f>
        <v>79050</v>
      </c>
      <c r="H29" s="6">
        <f ca="1">'HO8'!H29</f>
        <v>74307</v>
      </c>
      <c r="I29" s="6">
        <f ca="1">'HO8'!I29</f>
        <v>73595.55</v>
      </c>
      <c r="J29" s="6">
        <f ca="1">'HO8'!J29</f>
        <v>69058.080000000002</v>
      </c>
      <c r="K29" s="6">
        <f ca="1">'HO8'!K29</f>
        <v>85453.05</v>
      </c>
    </row>
    <row r="30" spans="1:11">
      <c r="A30" t="s">
        <v>27</v>
      </c>
      <c r="B30" s="5"/>
      <c r="C30" s="5"/>
      <c r="D30" s="5"/>
      <c r="E30" s="5"/>
      <c r="F30" s="5"/>
      <c r="G30" s="6">
        <f>'HO8'!G30</f>
        <v>44400</v>
      </c>
      <c r="H30" s="6">
        <f ca="1">'HO8'!H30</f>
        <v>37740</v>
      </c>
      <c r="I30" s="6">
        <f ca="1">'HO8'!I30</f>
        <v>50038.8</v>
      </c>
      <c r="J30" s="6">
        <f ca="1">'HO8'!J30</f>
        <v>46033.919999999998</v>
      </c>
      <c r="K30" s="6">
        <f ca="1">'HO8'!K30</f>
        <v>36727.68</v>
      </c>
    </row>
    <row r="31" spans="1:11">
      <c r="A31" t="s">
        <v>28</v>
      </c>
      <c r="B31" s="5"/>
      <c r="C31" s="5"/>
      <c r="D31" s="5"/>
      <c r="E31" s="5"/>
      <c r="F31" s="5"/>
      <c r="G31" s="6">
        <f>'HO8'!G31</f>
        <v>65550</v>
      </c>
      <c r="H31" s="6">
        <f ca="1">'HO8'!H31</f>
        <v>68172</v>
      </c>
      <c r="I31" s="6">
        <f ca="1">'HO8'!I31</f>
        <v>64881.39</v>
      </c>
      <c r="J31" s="6">
        <f ca="1">'HO8'!J31</f>
        <v>57893.759999999995</v>
      </c>
      <c r="K31" s="6">
        <f ca="1">'HO8'!K31</f>
        <v>65314.02</v>
      </c>
    </row>
    <row r="32" spans="1:11">
      <c r="A32" t="s">
        <v>29</v>
      </c>
      <c r="B32" s="5"/>
      <c r="C32" s="5"/>
      <c r="D32" s="5"/>
      <c r="E32" s="5"/>
      <c r="F32" s="5"/>
      <c r="G32" s="6">
        <f>'HO8'!G32</f>
        <v>70200</v>
      </c>
      <c r="H32" s="6">
        <f ca="1">'HO8'!H32</f>
        <v>68796</v>
      </c>
      <c r="I32" s="6">
        <f ca="1">'HO8'!I32</f>
        <v>60540.479999999996</v>
      </c>
      <c r="J32" s="6">
        <f ca="1">'HO8'!J32</f>
        <v>77500.800000000017</v>
      </c>
      <c r="K32" s="6">
        <f ca="1">'HO8'!K32</f>
        <v>60049.079999999994</v>
      </c>
    </row>
    <row r="33" spans="1:11">
      <c r="A33" t="s">
        <v>30</v>
      </c>
      <c r="B33" s="5"/>
      <c r="C33" s="5"/>
      <c r="D33" s="5"/>
      <c r="E33" s="5"/>
      <c r="F33" s="5"/>
      <c r="G33" s="6">
        <f>'HO8'!G33</f>
        <v>74700</v>
      </c>
      <c r="H33" s="6">
        <f ca="1">'HO8'!H33</f>
        <v>74700</v>
      </c>
      <c r="I33" s="6">
        <f ca="1">'HO8'!I33</f>
        <v>70277.759999999995</v>
      </c>
      <c r="J33" s="6">
        <f ca="1">'HO8'!J33</f>
        <v>67409.279999999999</v>
      </c>
      <c r="K33" s="6">
        <f ca="1">'HO8'!K33</f>
        <v>62494.02</v>
      </c>
    </row>
    <row r="34" spans="1:11">
      <c r="A34" t="s">
        <v>31</v>
      </c>
      <c r="B34" s="5"/>
      <c r="C34" s="5"/>
      <c r="D34" s="5"/>
      <c r="E34" s="5"/>
      <c r="F34" s="5"/>
      <c r="G34" s="6">
        <f>'HO8'!G34</f>
        <v>53100</v>
      </c>
      <c r="H34" s="6">
        <f ca="1">'HO8'!H34</f>
        <v>45135</v>
      </c>
      <c r="I34" s="6">
        <f ca="1">'HO8'!I34</f>
        <v>55160.28</v>
      </c>
      <c r="J34" s="6">
        <f ca="1">'HO8'!J34</f>
        <v>53015.040000000001</v>
      </c>
      <c r="K34" s="6">
        <f ca="1">'HO8'!K34</f>
        <v>49914</v>
      </c>
    </row>
    <row r="35" spans="1:11">
      <c r="A35" t="s">
        <v>32</v>
      </c>
      <c r="B35" s="5"/>
      <c r="C35" s="5"/>
      <c r="D35" s="5"/>
      <c r="E35" s="5"/>
      <c r="F35" s="5"/>
      <c r="G35" s="6">
        <f>'HO8'!G35</f>
        <v>79650</v>
      </c>
      <c r="H35" s="6">
        <f ca="1">'HO8'!H35</f>
        <v>88411.500000000015</v>
      </c>
      <c r="I35" s="6">
        <f ca="1">'HO8'!I35</f>
        <v>85862.7</v>
      </c>
      <c r="J35" s="6">
        <f ca="1">'HO8'!J35</f>
        <v>71876.160000000003</v>
      </c>
      <c r="K35" s="6">
        <f ca="1">'HO8'!K35</f>
        <v>69630.03</v>
      </c>
    </row>
    <row r="36" spans="1:11">
      <c r="A36" t="s">
        <v>33</v>
      </c>
      <c r="B36" s="5"/>
      <c r="C36" s="5"/>
      <c r="D36" s="5"/>
      <c r="E36" s="5"/>
      <c r="F36" s="5"/>
      <c r="G36" s="6">
        <f>'HO8'!G36</f>
        <v>56700</v>
      </c>
      <c r="H36" s="6">
        <f ca="1">'HO8'!H36</f>
        <v>60102</v>
      </c>
      <c r="I36" s="6">
        <f ca="1">'HO8'!I36</f>
        <v>48898.080000000002</v>
      </c>
      <c r="J36" s="6">
        <f ca="1">'HO8'!J36</f>
        <v>56609.279999999999</v>
      </c>
      <c r="K36" s="6">
        <f ca="1">'HO8'!K36</f>
        <v>54363.96</v>
      </c>
    </row>
    <row r="37" spans="1:11">
      <c r="A37" t="s">
        <v>34</v>
      </c>
      <c r="B37" s="5"/>
      <c r="C37" s="5"/>
      <c r="D37" s="5"/>
      <c r="E37" s="5"/>
      <c r="F37" s="5"/>
      <c r="G37" s="6">
        <f>'HO8'!G37</f>
        <v>46200</v>
      </c>
      <c r="H37" s="6">
        <f ca="1">'HO8'!H37</f>
        <v>52668.000000000007</v>
      </c>
      <c r="I37" s="6">
        <f ca="1">'HO8'!I37</f>
        <v>47087.040000000001</v>
      </c>
      <c r="J37" s="6">
        <f ca="1">'HO8'!J37</f>
        <v>46126.080000000002</v>
      </c>
      <c r="K37" s="6">
        <f ca="1">'HO8'!K37</f>
        <v>44296.56</v>
      </c>
    </row>
    <row r="38" spans="1:11">
      <c r="A38" t="s">
        <v>35</v>
      </c>
      <c r="B38" s="5"/>
      <c r="C38" s="5"/>
      <c r="D38" s="5"/>
      <c r="E38" s="5"/>
      <c r="F38" s="5"/>
      <c r="G38" s="6">
        <f>'HO8'!G38</f>
        <v>37350</v>
      </c>
      <c r="H38" s="6">
        <f ca="1">'HO8'!H38</f>
        <v>36976.5</v>
      </c>
      <c r="I38" s="6">
        <f ca="1">'HO8'!I38</f>
        <v>31478.579999999998</v>
      </c>
      <c r="J38" s="6">
        <f ca="1">'HO8'!J38</f>
        <v>33346.080000000002</v>
      </c>
      <c r="K38" s="6">
        <f ca="1">'HO8'!K38</f>
        <v>32300.28</v>
      </c>
    </row>
    <row r="39" spans="1:11">
      <c r="A39" t="s">
        <v>36</v>
      </c>
      <c r="B39" s="5"/>
      <c r="C39" s="5"/>
      <c r="D39" s="5"/>
      <c r="E39" s="5"/>
      <c r="F39" s="5"/>
      <c r="G39" s="6">
        <f>'HO8'!G39</f>
        <v>38400</v>
      </c>
      <c r="H39" s="6">
        <f ca="1">'HO8'!H39</f>
        <v>43392.000000000007</v>
      </c>
      <c r="I39" s="6">
        <f ca="1">'HO8'!I39</f>
        <v>32739.84</v>
      </c>
      <c r="J39" s="6">
        <f ca="1">'HO8'!J39</f>
        <v>38338.559999999998</v>
      </c>
      <c r="K39" s="6">
        <f ca="1">'HO8'!K39</f>
        <v>33569.279999999999</v>
      </c>
    </row>
    <row r="40" spans="1:11">
      <c r="A40" t="s">
        <v>37</v>
      </c>
      <c r="B40" s="5"/>
      <c r="C40" s="5"/>
      <c r="D40" s="5"/>
      <c r="E40" s="5"/>
      <c r="F40" s="5"/>
      <c r="G40" s="6">
        <f>'HO8'!G40</f>
        <v>76500</v>
      </c>
      <c r="H40" s="6">
        <f ca="1">'HO8'!H40</f>
        <v>65790</v>
      </c>
      <c r="I40" s="6">
        <f ca="1">'HO8'!I40</f>
        <v>83216.700000000012</v>
      </c>
      <c r="J40" s="6">
        <f ca="1">'HO8'!J40</f>
        <v>80049.599999999991</v>
      </c>
      <c r="K40" s="6">
        <f ca="1">'HO8'!K40</f>
        <v>71190.899999999994</v>
      </c>
    </row>
    <row r="41" spans="1:11">
      <c r="A41" t="s">
        <v>38</v>
      </c>
      <c r="B41" s="5"/>
      <c r="C41" s="5"/>
      <c r="D41" s="5"/>
      <c r="E41" s="5"/>
      <c r="F41" s="5"/>
      <c r="G41" s="6">
        <f>'HO8'!G41</f>
        <v>45000</v>
      </c>
      <c r="H41" s="6">
        <f ca="1">'HO8'!H41</f>
        <v>48600</v>
      </c>
      <c r="I41" s="6">
        <f ca="1">'HO8'!I41</f>
        <v>49833.000000000007</v>
      </c>
      <c r="J41" s="6">
        <f ca="1">'HO8'!J41</f>
        <v>38016</v>
      </c>
      <c r="K41" s="6">
        <f ca="1">'HO8'!K41</f>
        <v>43569</v>
      </c>
    </row>
    <row r="42" spans="1:11">
      <c r="A42" t="s">
        <v>39</v>
      </c>
      <c r="B42" s="5"/>
      <c r="C42" s="5"/>
      <c r="D42" s="5"/>
      <c r="E42" s="5"/>
      <c r="F42" s="5"/>
      <c r="G42" s="6">
        <f>'HO8'!G42</f>
        <v>70650</v>
      </c>
      <c r="H42" s="6">
        <f ca="1">'HO8'!H42</f>
        <v>61465.5</v>
      </c>
      <c r="I42" s="6">
        <f ca="1">'HO8'!I42</f>
        <v>60236.19</v>
      </c>
      <c r="J42" s="6">
        <f ca="1">'HO8'!J42</f>
        <v>72571.679999999993</v>
      </c>
      <c r="K42" s="6">
        <f ca="1">'HO8'!K42</f>
        <v>65082.78</v>
      </c>
    </row>
    <row r="43" spans="1:11">
      <c r="A43" t="s">
        <v>40</v>
      </c>
      <c r="B43" s="5"/>
      <c r="C43" s="5"/>
      <c r="D43" s="5"/>
      <c r="E43" s="5"/>
      <c r="F43" s="5"/>
      <c r="G43" s="6">
        <f>'HO8'!G43</f>
        <v>57150</v>
      </c>
      <c r="H43" s="6">
        <f ca="1">'HO8'!H43</f>
        <v>61722.000000000007</v>
      </c>
      <c r="I43" s="6">
        <f ca="1">'HO8'!I43</f>
        <v>51526.44</v>
      </c>
      <c r="J43" s="6">
        <f ca="1">'HO8'!J43</f>
        <v>54864</v>
      </c>
      <c r="K43" s="6">
        <f ca="1">'HO8'!K43</f>
        <v>52109.369999999995</v>
      </c>
    </row>
    <row r="44" spans="1:11">
      <c r="A44" t="s">
        <v>41</v>
      </c>
      <c r="B44" s="5"/>
      <c r="C44" s="5"/>
      <c r="D44" s="5"/>
      <c r="E44" s="5"/>
      <c r="F44" s="5"/>
      <c r="G44" s="6">
        <f>'HO8'!G44</f>
        <v>49800</v>
      </c>
      <c r="H44" s="6">
        <f ca="1">'HO8'!H44</f>
        <v>46812</v>
      </c>
      <c r="I44" s="6">
        <f ca="1">'HO8'!I44</f>
        <v>45387.72</v>
      </c>
      <c r="J44" s="6">
        <f ca="1">'HO8'!J44</f>
        <v>54023.040000000008</v>
      </c>
      <c r="K44" s="6">
        <f ca="1">'HO8'!K44</f>
        <v>41662.68</v>
      </c>
    </row>
    <row r="45" spans="1:11">
      <c r="A45" t="s">
        <v>42</v>
      </c>
      <c r="B45" s="5"/>
      <c r="C45" s="5"/>
      <c r="D45" s="5"/>
      <c r="E45" s="5"/>
      <c r="F45" s="5"/>
      <c r="G45" s="6">
        <f>'HO8'!G45</f>
        <v>57750</v>
      </c>
      <c r="H45" s="6">
        <f ca="1">'HO8'!H45</f>
        <v>50242.5</v>
      </c>
      <c r="I45" s="6">
        <f ca="1">'HO8'!I45</f>
        <v>52067.4</v>
      </c>
      <c r="J45" s="6">
        <f ca="1">'HO8'!J45</f>
        <v>51559.199999999997</v>
      </c>
      <c r="K45" s="6">
        <f ca="1">'HO8'!K45</f>
        <v>60799.200000000004</v>
      </c>
    </row>
    <row r="46" spans="1:11">
      <c r="A46" t="s">
        <v>43</v>
      </c>
      <c r="B46" s="5"/>
      <c r="C46" s="5"/>
      <c r="D46" s="5"/>
      <c r="E46" s="5"/>
      <c r="F46" s="5"/>
      <c r="G46" s="6">
        <f>'HO8'!G46</f>
        <v>54300</v>
      </c>
      <c r="H46" s="6">
        <f ca="1">'HO8'!H46</f>
        <v>47784</v>
      </c>
      <c r="I46" s="6">
        <f ca="1">'HO8'!I46</f>
        <v>60663.960000000006</v>
      </c>
      <c r="J46" s="6">
        <f ca="1">'HO8'!J46</f>
        <v>50564.159999999996</v>
      </c>
      <c r="K46" s="6">
        <f ca="1">'HO8'!K46</f>
        <v>44406.54</v>
      </c>
    </row>
    <row r="47" spans="1:11">
      <c r="A47" t="s">
        <v>44</v>
      </c>
      <c r="B47" s="5"/>
      <c r="C47" s="5"/>
      <c r="D47" s="5"/>
      <c r="E47" s="5"/>
      <c r="F47" s="5"/>
      <c r="G47" s="6">
        <f>'HO8'!G47</f>
        <v>81750</v>
      </c>
      <c r="H47" s="6">
        <f ca="1">'HO8'!H47</f>
        <v>81750</v>
      </c>
      <c r="I47" s="6">
        <f ca="1">'HO8'!I47</f>
        <v>75308.100000000006</v>
      </c>
      <c r="J47" s="6">
        <f ca="1">'HO8'!J47</f>
        <v>66708</v>
      </c>
      <c r="K47" s="6">
        <f ca="1">'HO8'!K47</f>
        <v>81455.7</v>
      </c>
    </row>
    <row r="48" spans="1:11">
      <c r="A48" t="s">
        <v>45</v>
      </c>
      <c r="B48" s="5"/>
      <c r="C48" s="5"/>
      <c r="D48" s="5"/>
      <c r="E48" s="5"/>
      <c r="F48" s="5"/>
      <c r="G48" s="6">
        <f>'HO8'!G48</f>
        <v>58500</v>
      </c>
      <c r="H48" s="6">
        <f ca="1">'HO8'!H48</f>
        <v>65520.000000000007</v>
      </c>
      <c r="I48" s="6">
        <f ca="1">'HO8'!I48</f>
        <v>57903.299999999996</v>
      </c>
      <c r="J48" s="6">
        <f ca="1">'HO8'!J48</f>
        <v>49420.799999999996</v>
      </c>
      <c r="K48" s="6">
        <f ca="1">'HO8'!K48</f>
        <v>57189.599999999999</v>
      </c>
    </row>
    <row r="49" spans="1:11">
      <c r="A49" t="s">
        <v>46</v>
      </c>
      <c r="B49" s="5"/>
      <c r="C49" s="5"/>
      <c r="D49" s="5"/>
      <c r="E49" s="5"/>
      <c r="F49" s="5"/>
      <c r="G49" s="6">
        <f>'HO8'!G49</f>
        <v>66750</v>
      </c>
      <c r="H49" s="6">
        <f ca="1">'HO8'!H49</f>
        <v>60742.5</v>
      </c>
      <c r="I49" s="6">
        <f ca="1">'HO8'!I49</f>
        <v>56256.9</v>
      </c>
      <c r="J49" s="6">
        <f ca="1">'HO8'!J49</f>
        <v>62798.399999999994</v>
      </c>
      <c r="K49" s="6">
        <f ca="1">'HO8'!K49</f>
        <v>69646.95</v>
      </c>
    </row>
    <row r="50" spans="1:11">
      <c r="A50" t="s">
        <v>47</v>
      </c>
      <c r="B50" s="5"/>
      <c r="C50" s="5"/>
      <c r="D50" s="5"/>
      <c r="E50" s="5"/>
      <c r="F50" s="5"/>
      <c r="G50" s="6">
        <f>'HO8'!G50</f>
        <v>93150</v>
      </c>
      <c r="H50" s="6">
        <f ca="1">'HO8'!H50</f>
        <v>84766.5</v>
      </c>
      <c r="I50" s="6">
        <f ca="1">'HO8'!I50</f>
        <v>82158.3</v>
      </c>
      <c r="J50" s="6">
        <f ca="1">'HO8'!J50</f>
        <v>102837.6</v>
      </c>
      <c r="K50" s="6">
        <f ca="1">'HO8'!K50</f>
        <v>79680.509999999995</v>
      </c>
    </row>
    <row r="51" spans="1:11">
      <c r="A51" t="s">
        <v>48</v>
      </c>
      <c r="B51" s="5"/>
      <c r="C51" s="5"/>
      <c r="D51" s="5"/>
      <c r="E51" s="5"/>
      <c r="F51" s="5"/>
      <c r="G51" s="6">
        <f>'HO8'!G51</f>
        <v>44550</v>
      </c>
      <c r="H51" s="6">
        <f ca="1">'HO8'!H51</f>
        <v>37867.5</v>
      </c>
      <c r="I51" s="6">
        <f ca="1">'HO8'!I51</f>
        <v>44095.59</v>
      </c>
      <c r="J51" s="6">
        <f ca="1">'HO8'!J51</f>
        <v>47044.800000000003</v>
      </c>
      <c r="K51" s="6">
        <f ca="1">'HO8'!K51</f>
        <v>46064.700000000004</v>
      </c>
    </row>
    <row r="52" spans="1:11">
      <c r="A52" t="s">
        <v>49</v>
      </c>
      <c r="B52" s="5"/>
      <c r="C52" s="5"/>
      <c r="D52" s="5"/>
      <c r="E52" s="5"/>
      <c r="F52" s="5"/>
      <c r="G52" s="6">
        <f>'HO8'!G52</f>
        <v>46050</v>
      </c>
      <c r="H52" s="6">
        <f ca="1">'HO8'!H52</f>
        <v>43287</v>
      </c>
      <c r="I52" s="6">
        <f ca="1">'HO8'!I52</f>
        <v>40616.1</v>
      </c>
      <c r="J52" s="6">
        <f ca="1">'HO8'!J52</f>
        <v>44650.080000000002</v>
      </c>
      <c r="K52" s="6">
        <f ca="1">'HO8'!K52</f>
        <v>48048.570000000007</v>
      </c>
    </row>
    <row r="53" spans="1:11">
      <c r="A53" t="s">
        <v>50</v>
      </c>
      <c r="B53" s="5"/>
      <c r="C53" s="5"/>
      <c r="D53" s="5"/>
      <c r="E53" s="5"/>
      <c r="F53" s="5"/>
      <c r="G53" s="6">
        <f>'HO8'!G53</f>
        <v>48450</v>
      </c>
      <c r="H53" s="6">
        <f ca="1">'HO8'!H53</f>
        <v>43605</v>
      </c>
      <c r="I53" s="6">
        <f ca="1">'HO8'!I53</f>
        <v>44157.33</v>
      </c>
      <c r="J53" s="6">
        <f ca="1">'HO8'!J53</f>
        <v>51163.200000000004</v>
      </c>
      <c r="K53" s="6">
        <f ca="1">'HO8'!K53</f>
        <v>38711.549999999996</v>
      </c>
    </row>
    <row r="54" spans="1:11">
      <c r="A54" t="s">
        <v>51</v>
      </c>
      <c r="B54" s="5"/>
      <c r="C54" s="5"/>
      <c r="D54" s="5"/>
      <c r="E54" s="5"/>
      <c r="F54" s="5"/>
      <c r="G54" s="6">
        <f>'HO8'!G54</f>
        <v>61530</v>
      </c>
      <c r="H54" s="6">
        <f ca="1">'HO8'!H54</f>
        <v>67067.700000000012</v>
      </c>
      <c r="I54" s="6">
        <f ca="1">'HO8'!I54</f>
        <v>54872.454000000005</v>
      </c>
      <c r="J54" s="6">
        <f ca="1">'HO8'!J54</f>
        <v>52571.232000000004</v>
      </c>
      <c r="K54" s="6">
        <f ca="1">'HO8'!K54</f>
        <v>56103.053999999996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9C41-7DEA-43AB-B5EA-7DAF7333E951}">
  <dimension ref="A1:AF94"/>
  <sheetViews>
    <sheetView topLeftCell="A2" workbookViewId="0">
      <selection activeCell="D15" sqref="D15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>
      <c r="D1" t="s">
        <v>150</v>
      </c>
      <c r="E1" t="s">
        <v>150</v>
      </c>
      <c r="F1" t="s">
        <v>150</v>
      </c>
      <c r="G1" t="s">
        <v>150</v>
      </c>
      <c r="H1" t="s">
        <v>150</v>
      </c>
      <c r="I1" t="s">
        <v>150</v>
      </c>
      <c r="J1" t="s">
        <v>150</v>
      </c>
      <c r="K1" t="s">
        <v>150</v>
      </c>
      <c r="L1" t="s">
        <v>150</v>
      </c>
      <c r="M1" t="s">
        <v>150</v>
      </c>
      <c r="N1" t="s">
        <v>150</v>
      </c>
      <c r="O1" t="s">
        <v>150</v>
      </c>
      <c r="P1" t="s">
        <v>151</v>
      </c>
      <c r="Q1" t="s">
        <v>151</v>
      </c>
      <c r="R1" t="s">
        <v>152</v>
      </c>
      <c r="S1" t="s">
        <v>152</v>
      </c>
      <c r="T1" t="s">
        <v>153</v>
      </c>
      <c r="U1" t="s">
        <v>153</v>
      </c>
      <c r="V1" t="s">
        <v>154</v>
      </c>
      <c r="W1" t="s">
        <v>154</v>
      </c>
      <c r="X1" t="s">
        <v>159</v>
      </c>
      <c r="Y1" t="s">
        <v>159</v>
      </c>
    </row>
    <row r="2" spans="1:32" ht="142.5" customHeight="1">
      <c r="B2" s="2" t="s">
        <v>157</v>
      </c>
      <c r="C2" s="2" t="s">
        <v>149</v>
      </c>
      <c r="D2" s="17" t="s">
        <v>131</v>
      </c>
      <c r="E2" s="17" t="s">
        <v>131</v>
      </c>
      <c r="F2" s="17" t="s">
        <v>132</v>
      </c>
      <c r="G2" s="17" t="s">
        <v>132</v>
      </c>
      <c r="H2" s="17" t="s">
        <v>134</v>
      </c>
      <c r="I2" s="17" t="s">
        <v>134</v>
      </c>
      <c r="J2" s="17" t="s">
        <v>138</v>
      </c>
      <c r="K2" s="17" t="s">
        <v>138</v>
      </c>
      <c r="L2" s="17" t="s">
        <v>139</v>
      </c>
      <c r="M2" s="17" t="s">
        <v>139</v>
      </c>
      <c r="N2" s="17" t="s">
        <v>166</v>
      </c>
      <c r="O2" s="17" t="s">
        <v>166</v>
      </c>
      <c r="P2" s="17" t="s">
        <v>160</v>
      </c>
      <c r="Q2" s="17" t="s">
        <v>160</v>
      </c>
      <c r="R2" s="17" t="s">
        <v>155</v>
      </c>
      <c r="S2" s="17" t="s">
        <v>155</v>
      </c>
      <c r="T2" s="17" t="s">
        <v>156</v>
      </c>
      <c r="U2" s="17" t="s">
        <v>156</v>
      </c>
      <c r="V2" s="17" t="s">
        <v>147</v>
      </c>
      <c r="W2" s="17" t="s">
        <v>147</v>
      </c>
      <c r="X2" s="17" t="s">
        <v>148</v>
      </c>
      <c r="Y2" s="17" t="s">
        <v>148</v>
      </c>
    </row>
    <row r="3" spans="1:32" ht="142.5" customHeight="1">
      <c r="B3" s="2"/>
      <c r="C3" s="2"/>
      <c r="D3" s="2" t="s">
        <v>163</v>
      </c>
      <c r="E3" s="2" t="s">
        <v>158</v>
      </c>
      <c r="F3" s="2" t="s">
        <v>163</v>
      </c>
      <c r="G3" s="2" t="s">
        <v>158</v>
      </c>
      <c r="H3" s="2" t="s">
        <v>163</v>
      </c>
      <c r="I3" s="2" t="s">
        <v>158</v>
      </c>
      <c r="J3" s="2" t="s">
        <v>163</v>
      </c>
      <c r="K3" s="2" t="s">
        <v>158</v>
      </c>
      <c r="L3" s="2" t="s">
        <v>163</v>
      </c>
      <c r="M3" s="2" t="s">
        <v>158</v>
      </c>
      <c r="N3" s="2" t="s">
        <v>163</v>
      </c>
      <c r="O3" s="2" t="s">
        <v>158</v>
      </c>
      <c r="P3" s="2" t="s">
        <v>163</v>
      </c>
      <c r="Q3" s="2" t="s">
        <v>158</v>
      </c>
      <c r="R3" s="2" t="s">
        <v>163</v>
      </c>
      <c r="S3" s="2" t="s">
        <v>158</v>
      </c>
      <c r="T3" s="2" t="s">
        <v>163</v>
      </c>
      <c r="U3" s="2" t="s">
        <v>158</v>
      </c>
      <c r="V3" s="2" t="s">
        <v>163</v>
      </c>
      <c r="W3" s="2" t="s">
        <v>158</v>
      </c>
      <c r="X3" s="2" t="s">
        <v>163</v>
      </c>
      <c r="Y3" s="2" t="s">
        <v>158</v>
      </c>
    </row>
    <row r="4" spans="1:32" ht="15.5">
      <c r="A4" t="s">
        <v>0</v>
      </c>
      <c r="B4">
        <v>2023</v>
      </c>
      <c r="AA4" s="18" t="s">
        <v>167</v>
      </c>
      <c r="AB4" s="19"/>
      <c r="AC4" s="19"/>
      <c r="AD4" s="19"/>
      <c r="AE4" s="19"/>
      <c r="AF4" s="20"/>
    </row>
    <row r="5" spans="1:32" ht="15.5">
      <c r="B5">
        <f>B4-1</f>
        <v>2022</v>
      </c>
      <c r="AA5" s="27" t="s">
        <v>137</v>
      </c>
      <c r="AB5" s="21"/>
      <c r="AC5" s="21"/>
      <c r="AD5" s="21"/>
      <c r="AE5" s="21"/>
      <c r="AF5" s="22"/>
    </row>
    <row r="6" spans="1:32" ht="15.5">
      <c r="B6">
        <f t="shared" ref="B6:B15" si="0">B5-1</f>
        <v>2021</v>
      </c>
      <c r="AA6" s="23" t="s">
        <v>133</v>
      </c>
      <c r="AB6" s="21"/>
      <c r="AC6" s="21"/>
      <c r="AD6" s="21"/>
      <c r="AE6" s="21"/>
      <c r="AF6" s="22"/>
    </row>
    <row r="7" spans="1:32" ht="15.5">
      <c r="B7">
        <f t="shared" si="0"/>
        <v>2020</v>
      </c>
      <c r="AA7" s="23" t="s">
        <v>135</v>
      </c>
      <c r="AB7" s="21"/>
      <c r="AC7" s="21"/>
      <c r="AD7" s="21"/>
      <c r="AE7" s="21"/>
      <c r="AF7" s="22"/>
    </row>
    <row r="8" spans="1:32" ht="15.5">
      <c r="B8">
        <f t="shared" si="0"/>
        <v>2019</v>
      </c>
      <c r="AA8" s="23" t="s">
        <v>136</v>
      </c>
      <c r="AB8" s="21"/>
      <c r="AC8" s="21"/>
      <c r="AD8" s="21"/>
      <c r="AE8" s="21"/>
      <c r="AF8" s="22"/>
    </row>
    <row r="9" spans="1:32" ht="15.5">
      <c r="B9">
        <f t="shared" si="0"/>
        <v>2018</v>
      </c>
      <c r="AA9" s="23" t="s">
        <v>140</v>
      </c>
      <c r="AB9" s="21"/>
      <c r="AC9" s="21"/>
      <c r="AD9" s="21"/>
      <c r="AE9" s="21"/>
      <c r="AF9" s="22"/>
    </row>
    <row r="10" spans="1:32" ht="15.5">
      <c r="B10">
        <f t="shared" si="0"/>
        <v>2017</v>
      </c>
      <c r="AA10" s="23" t="s">
        <v>141</v>
      </c>
      <c r="AB10" s="21"/>
      <c r="AC10" s="21"/>
      <c r="AD10" s="21"/>
      <c r="AE10" s="21"/>
      <c r="AF10" s="22"/>
    </row>
    <row r="11" spans="1:32" ht="15.5">
      <c r="B11">
        <f t="shared" si="0"/>
        <v>2016</v>
      </c>
      <c r="AA11" s="23" t="s">
        <v>142</v>
      </c>
      <c r="AB11" s="21"/>
      <c r="AC11" s="21"/>
      <c r="AD11" s="21"/>
      <c r="AE11" s="21"/>
      <c r="AF11" s="22"/>
    </row>
    <row r="12" spans="1:32" ht="15.5">
      <c r="B12">
        <f t="shared" si="0"/>
        <v>2015</v>
      </c>
      <c r="AA12" s="23" t="s">
        <v>143</v>
      </c>
      <c r="AB12" s="21"/>
      <c r="AC12" s="21"/>
      <c r="AD12" s="21"/>
      <c r="AE12" s="21"/>
      <c r="AF12" s="22"/>
    </row>
    <row r="13" spans="1:32" ht="15.5">
      <c r="B13">
        <f t="shared" si="0"/>
        <v>2014</v>
      </c>
      <c r="AA13" s="23" t="s">
        <v>144</v>
      </c>
      <c r="AB13" s="21"/>
      <c r="AC13" s="21"/>
      <c r="AD13" s="21"/>
      <c r="AE13" s="21"/>
      <c r="AF13" s="22"/>
    </row>
    <row r="14" spans="1:32" ht="15.5">
      <c r="B14">
        <f t="shared" si="0"/>
        <v>2013</v>
      </c>
      <c r="AA14" s="23" t="s">
        <v>145</v>
      </c>
      <c r="AB14" s="21"/>
      <c r="AC14" s="21"/>
      <c r="AD14" s="21"/>
      <c r="AE14" s="21"/>
      <c r="AF14" s="22"/>
    </row>
    <row r="15" spans="1:32" ht="15.5">
      <c r="B15">
        <f t="shared" si="0"/>
        <v>2012</v>
      </c>
      <c r="AA15" s="24" t="s">
        <v>146</v>
      </c>
      <c r="AB15" s="25"/>
      <c r="AC15" s="25"/>
      <c r="AD15" s="25"/>
      <c r="AE15" s="25"/>
      <c r="AF15" s="26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168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9" ma:contentTypeDescription="Create a new document." ma:contentTypeScope="" ma:versionID="4a84ce98f31ef124f7d5f4ff38f6c155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3b912b10eaa19c6bca361bd52fe9a5ff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2023-11-16T22:44:05+00:00</_EndDate>
    <StartDate xmlns="http://schemas.microsoft.com/sharepoint/v3">2023-11-16T22:44:05+00:00</StartDate>
    <Location xmlns="http://schemas.microsoft.com/sharepoint/v3/fields" xsi:nil="true"/>
    <Meeting_x0020_Type xmlns="734dc620-9a3c-4363-b6b2-552d0a5c0ad8" xsi:nil="true"/>
  </documentManagement>
</p:properties>
</file>

<file path=customXml/itemProps1.xml><?xml version="1.0" encoding="utf-8"?>
<ds:datastoreItem xmlns:ds="http://schemas.openxmlformats.org/officeDocument/2006/customXml" ds:itemID="{88900714-4050-4203-9172-416E3BDBB9B0}"/>
</file>

<file path=customXml/itemProps2.xml><?xml version="1.0" encoding="utf-8"?>
<ds:datastoreItem xmlns:ds="http://schemas.openxmlformats.org/officeDocument/2006/customXml" ds:itemID="{27001C6D-12BB-4759-B00F-2365C638F8E2}"/>
</file>

<file path=customXml/itemProps3.xml><?xml version="1.0" encoding="utf-8"?>
<ds:datastoreItem xmlns:ds="http://schemas.openxmlformats.org/officeDocument/2006/customXml" ds:itemID="{5B0BD3F2-727F-453E-808F-75517C559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HO1235</vt:lpstr>
      <vt:lpstr>HO1235Values</vt:lpstr>
      <vt:lpstr>HO1235Resources</vt:lpstr>
      <vt:lpstr>HO1235Lossinfo</vt:lpstr>
      <vt:lpstr>HO8</vt:lpstr>
      <vt:lpstr>HO8Values</vt:lpstr>
      <vt:lpstr>HO8Resources</vt:lpstr>
      <vt:lpstr>HO8Lossinfo</vt:lpstr>
      <vt:lpstr>HO8CAT</vt:lpstr>
      <vt:lpstr>DF</vt:lpstr>
      <vt:lpstr>DFValues</vt:lpstr>
      <vt:lpstr>DFResources</vt:lpstr>
      <vt:lpstr>DFLossinfo</vt:lpstr>
      <vt:lpstr>DFCAT</vt:lpstr>
      <vt:lpstr>HO46</vt:lpstr>
      <vt:lpstr>HO46Values</vt:lpstr>
      <vt:lpstr>HO46Resources</vt:lpstr>
      <vt:lpstr>HO46Lossinfo</vt:lpstr>
      <vt:lpstr>HO46CAT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Crews, Libby</cp:lastModifiedBy>
  <dcterms:created xsi:type="dcterms:W3CDTF">2023-09-18T20:04:15Z</dcterms:created>
  <dcterms:modified xsi:type="dcterms:W3CDTF">2023-11-16T22:44:04Z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