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-my.sharepoint.com/personal/alopez_naic_org/Documents/Desktop/"/>
    </mc:Choice>
  </mc:AlternateContent>
  <xr:revisionPtr revIDLastSave="0" documentId="8_{D4F21BA1-69AA-4DBC-AEE4-A4DEF448F3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R007" sheetId="13" r:id="rId1"/>
    <sheet name="real1" sheetId="10" r:id="rId2"/>
    <sheet name="real2" sheetId="11" r:id="rId3"/>
    <sheet name="real3" sheetId="12" r:id="rId4"/>
    <sheet name="real4" sheetId="9" r:id="rId5"/>
  </sheets>
  <externalReferences>
    <externalReference r:id="rId6"/>
  </externalReferences>
  <definedNames>
    <definedName name="_Fill" localSheetId="0" hidden="1">#REF!</definedName>
    <definedName name="_Fill" localSheetId="1" hidden="1">[1]cck!#REF!</definedName>
    <definedName name="_Fill" localSheetId="2" hidden="1">[1]cck!#REF!</definedName>
    <definedName name="_Fill" localSheetId="3" hidden="1">[1]cck!#REF!</definedName>
    <definedName name="_Fill" localSheetId="4" hidden="1">[1]cck!#REF!</definedName>
    <definedName name="_Fill" hidden="1">[1]cck!#REF!</definedName>
    <definedName name="mbamtg5">#REF!</definedName>
    <definedName name="mbamtg6">#REF!</definedName>
    <definedName name="mreal1" localSheetId="0">#REF!</definedName>
    <definedName name="mreal1">[1]Macro1!$AN$2</definedName>
    <definedName name="_xlnm.Print_Area" localSheetId="0">'LR007'!$A$2:$I$52</definedName>
    <definedName name="_xlnm.Print_Area" localSheetId="1">real1!$A$1:$P$54</definedName>
    <definedName name="_xlnm.Print_Area" localSheetId="2">real2!$A$2:$N$130</definedName>
    <definedName name="_xlnm.Print_Area" localSheetId="3">real3!$A$2:$N$130</definedName>
    <definedName name="_xlnm.Print_Area" localSheetId="4">real4!$A$2:$N$130</definedName>
    <definedName name="_xlnm.Print_Titles" localSheetId="1">real1!$2:$8</definedName>
    <definedName name="_xlnm.Print_Titles" localSheetId="2">real2!$2:$8</definedName>
    <definedName name="_xlnm.Print_Titles" localSheetId="3">real3!$2:$8</definedName>
    <definedName name="_xlnm.Print_Titles" localSheetId="4">real4!$2:$8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9" l="1"/>
  <c r="M10" i="9"/>
  <c r="L10" i="9"/>
  <c r="G10" i="9"/>
  <c r="E10" i="9"/>
  <c r="C10" i="9"/>
  <c r="N10" i="12"/>
  <c r="M10" i="12"/>
  <c r="L10" i="12"/>
  <c r="G10" i="12"/>
  <c r="E10" i="12"/>
  <c r="C10" i="12"/>
  <c r="N10" i="11"/>
  <c r="M10" i="11"/>
  <c r="L10" i="11"/>
  <c r="G10" i="11"/>
  <c r="E10" i="11"/>
  <c r="C10" i="11"/>
  <c r="N10" i="10"/>
  <c r="M10" i="10"/>
  <c r="L10" i="10"/>
  <c r="G10" i="10"/>
  <c r="E10" i="10"/>
  <c r="C10" i="10"/>
  <c r="M129" i="12"/>
  <c r="K129" i="12"/>
  <c r="L129" i="12" s="1"/>
  <c r="N129" i="12" s="1"/>
  <c r="M128" i="12"/>
  <c r="K128" i="12"/>
  <c r="L128" i="12" s="1"/>
  <c r="N128" i="12" s="1"/>
  <c r="M127" i="12"/>
  <c r="K127" i="12"/>
  <c r="L127" i="12" s="1"/>
  <c r="N127" i="12" s="1"/>
  <c r="M126" i="12"/>
  <c r="K126" i="12"/>
  <c r="L126" i="12" s="1"/>
  <c r="N126" i="12" s="1"/>
  <c r="M125" i="12"/>
  <c r="K125" i="12"/>
  <c r="L125" i="12" s="1"/>
  <c r="N125" i="12" s="1"/>
  <c r="M124" i="12"/>
  <c r="K124" i="12"/>
  <c r="L124" i="12" s="1"/>
  <c r="N124" i="12" s="1"/>
  <c r="M123" i="12"/>
  <c r="K123" i="12"/>
  <c r="L123" i="12" s="1"/>
  <c r="N123" i="12" s="1"/>
  <c r="M122" i="12"/>
  <c r="K122" i="12"/>
  <c r="L122" i="12" s="1"/>
  <c r="N122" i="12" s="1"/>
  <c r="M121" i="12"/>
  <c r="K121" i="12"/>
  <c r="L121" i="12" s="1"/>
  <c r="N121" i="12" s="1"/>
  <c r="M120" i="12"/>
  <c r="K120" i="12"/>
  <c r="L120" i="12" s="1"/>
  <c r="N120" i="12" s="1"/>
  <c r="M119" i="12"/>
  <c r="K119" i="12"/>
  <c r="L119" i="12" s="1"/>
  <c r="N119" i="12" s="1"/>
  <c r="M118" i="12"/>
  <c r="K118" i="12"/>
  <c r="L118" i="12" s="1"/>
  <c r="N118" i="12" s="1"/>
  <c r="M117" i="12"/>
  <c r="K117" i="12"/>
  <c r="L117" i="12" s="1"/>
  <c r="N117" i="12" s="1"/>
  <c r="M116" i="12"/>
  <c r="K116" i="12"/>
  <c r="L116" i="12" s="1"/>
  <c r="N116" i="12" s="1"/>
  <c r="M115" i="12"/>
  <c r="K115" i="12"/>
  <c r="L115" i="12" s="1"/>
  <c r="N115" i="12" s="1"/>
  <c r="N114" i="12"/>
  <c r="M114" i="12"/>
  <c r="K114" i="12"/>
  <c r="L114" i="12" s="1"/>
  <c r="N113" i="12"/>
  <c r="M113" i="12"/>
  <c r="K113" i="12"/>
  <c r="L113" i="12" s="1"/>
  <c r="M112" i="12"/>
  <c r="K112" i="12"/>
  <c r="L112" i="12" s="1"/>
  <c r="N112" i="12" s="1"/>
  <c r="M111" i="12"/>
  <c r="K111" i="12"/>
  <c r="L111" i="12" s="1"/>
  <c r="N111" i="12" s="1"/>
  <c r="N110" i="12"/>
  <c r="M110" i="12"/>
  <c r="K110" i="12"/>
  <c r="L110" i="12" s="1"/>
  <c r="N109" i="12"/>
  <c r="M109" i="12"/>
  <c r="K109" i="12"/>
  <c r="L109" i="12" s="1"/>
  <c r="M108" i="12"/>
  <c r="K108" i="12"/>
  <c r="L108" i="12" s="1"/>
  <c r="N108" i="12" s="1"/>
  <c r="M107" i="12"/>
  <c r="K107" i="12"/>
  <c r="L107" i="12" s="1"/>
  <c r="N107" i="12" s="1"/>
  <c r="N106" i="12"/>
  <c r="M106" i="12"/>
  <c r="K106" i="12"/>
  <c r="L106" i="12" s="1"/>
  <c r="N105" i="12"/>
  <c r="M105" i="12"/>
  <c r="K105" i="12"/>
  <c r="L105" i="12" s="1"/>
  <c r="M104" i="12"/>
  <c r="K104" i="12"/>
  <c r="L104" i="12" s="1"/>
  <c r="N104" i="12" s="1"/>
  <c r="M103" i="12"/>
  <c r="K103" i="12"/>
  <c r="L103" i="12" s="1"/>
  <c r="N103" i="12" s="1"/>
  <c r="N102" i="12"/>
  <c r="M102" i="12"/>
  <c r="K102" i="12"/>
  <c r="L102" i="12" s="1"/>
  <c r="N101" i="12"/>
  <c r="M101" i="12"/>
  <c r="K101" i="12"/>
  <c r="L101" i="12" s="1"/>
  <c r="M100" i="12"/>
  <c r="K100" i="12"/>
  <c r="L100" i="12" s="1"/>
  <c r="N100" i="12" s="1"/>
  <c r="M99" i="12"/>
  <c r="K99" i="12"/>
  <c r="L99" i="12" s="1"/>
  <c r="N99" i="12" s="1"/>
  <c r="N98" i="12"/>
  <c r="M98" i="12"/>
  <c r="K98" i="12"/>
  <c r="L98" i="12" s="1"/>
  <c r="N97" i="12"/>
  <c r="M97" i="12"/>
  <c r="K97" i="12"/>
  <c r="L97" i="12" s="1"/>
  <c r="M96" i="12"/>
  <c r="K96" i="12"/>
  <c r="L96" i="12" s="1"/>
  <c r="N96" i="12" s="1"/>
  <c r="M95" i="12"/>
  <c r="K95" i="12"/>
  <c r="L95" i="12" s="1"/>
  <c r="N95" i="12" s="1"/>
  <c r="N94" i="12"/>
  <c r="M94" i="12"/>
  <c r="K94" i="12"/>
  <c r="L94" i="12" s="1"/>
  <c r="N93" i="12"/>
  <c r="M93" i="12"/>
  <c r="K93" i="12"/>
  <c r="L93" i="12" s="1"/>
  <c r="M92" i="12"/>
  <c r="K92" i="12"/>
  <c r="L92" i="12" s="1"/>
  <c r="N92" i="12" s="1"/>
  <c r="M91" i="12"/>
  <c r="K91" i="12"/>
  <c r="L91" i="12" s="1"/>
  <c r="N91" i="12" s="1"/>
  <c r="N90" i="12"/>
  <c r="M90" i="12"/>
  <c r="K90" i="12"/>
  <c r="L90" i="12" s="1"/>
  <c r="N89" i="12"/>
  <c r="M89" i="12"/>
  <c r="K89" i="12"/>
  <c r="L89" i="12" s="1"/>
  <c r="M88" i="12"/>
  <c r="K88" i="12"/>
  <c r="L88" i="12" s="1"/>
  <c r="N88" i="12" s="1"/>
  <c r="M87" i="12"/>
  <c r="K87" i="12"/>
  <c r="L87" i="12" s="1"/>
  <c r="N87" i="12" s="1"/>
  <c r="N86" i="12"/>
  <c r="M86" i="12"/>
  <c r="K86" i="12"/>
  <c r="L86" i="12" s="1"/>
  <c r="N85" i="12"/>
  <c r="M85" i="12"/>
  <c r="K85" i="12"/>
  <c r="L85" i="12" s="1"/>
  <c r="M84" i="12"/>
  <c r="K84" i="12"/>
  <c r="L84" i="12" s="1"/>
  <c r="N84" i="12" s="1"/>
  <c r="M83" i="12"/>
  <c r="K83" i="12"/>
  <c r="L83" i="12" s="1"/>
  <c r="N83" i="12" s="1"/>
  <c r="N82" i="12"/>
  <c r="M82" i="12"/>
  <c r="K82" i="12"/>
  <c r="L82" i="12" s="1"/>
  <c r="N81" i="12"/>
  <c r="M81" i="12"/>
  <c r="K81" i="12"/>
  <c r="L81" i="12" s="1"/>
  <c r="M80" i="12"/>
  <c r="K80" i="12"/>
  <c r="L80" i="12" s="1"/>
  <c r="N80" i="12" s="1"/>
  <c r="M79" i="12"/>
  <c r="K79" i="12"/>
  <c r="L79" i="12" s="1"/>
  <c r="N79" i="12" s="1"/>
  <c r="N78" i="12"/>
  <c r="M78" i="12"/>
  <c r="K78" i="12"/>
  <c r="L78" i="12" s="1"/>
  <c r="N77" i="12"/>
  <c r="M77" i="12"/>
  <c r="K77" i="12"/>
  <c r="L77" i="12" s="1"/>
  <c r="M76" i="12"/>
  <c r="K76" i="12"/>
  <c r="L76" i="12" s="1"/>
  <c r="N76" i="12" s="1"/>
  <c r="M75" i="12"/>
  <c r="K75" i="12"/>
  <c r="L75" i="12" s="1"/>
  <c r="N75" i="12" s="1"/>
  <c r="N74" i="12"/>
  <c r="M74" i="12"/>
  <c r="K74" i="12"/>
  <c r="L74" i="12" s="1"/>
  <c r="N73" i="12"/>
  <c r="M73" i="12"/>
  <c r="K73" i="12"/>
  <c r="L73" i="12" s="1"/>
  <c r="M72" i="12"/>
  <c r="K72" i="12"/>
  <c r="L72" i="12" s="1"/>
  <c r="N72" i="12" s="1"/>
  <c r="M71" i="12"/>
  <c r="K71" i="12"/>
  <c r="L71" i="12" s="1"/>
  <c r="N71" i="12" s="1"/>
  <c r="N70" i="12"/>
  <c r="M70" i="12"/>
  <c r="K70" i="12"/>
  <c r="L70" i="12" s="1"/>
  <c r="N69" i="12"/>
  <c r="M69" i="12"/>
  <c r="K69" i="12"/>
  <c r="L69" i="12" s="1"/>
  <c r="M68" i="12"/>
  <c r="K68" i="12"/>
  <c r="L68" i="12" s="1"/>
  <c r="N68" i="12" s="1"/>
  <c r="M67" i="12"/>
  <c r="K67" i="12"/>
  <c r="L67" i="12" s="1"/>
  <c r="N67" i="12" s="1"/>
  <c r="N66" i="12"/>
  <c r="M66" i="12"/>
  <c r="K66" i="12"/>
  <c r="L66" i="12" s="1"/>
  <c r="N65" i="12"/>
  <c r="M65" i="12"/>
  <c r="K65" i="12"/>
  <c r="L65" i="12" s="1"/>
  <c r="M64" i="12"/>
  <c r="K64" i="12"/>
  <c r="L64" i="12" s="1"/>
  <c r="N64" i="12" s="1"/>
  <c r="M63" i="12"/>
  <c r="K63" i="12"/>
  <c r="L63" i="12" s="1"/>
  <c r="N63" i="12" s="1"/>
  <c r="N62" i="12"/>
  <c r="M62" i="12"/>
  <c r="K62" i="12"/>
  <c r="L62" i="12" s="1"/>
  <c r="N61" i="12"/>
  <c r="M61" i="12"/>
  <c r="K61" i="12"/>
  <c r="L61" i="12" s="1"/>
  <c r="M60" i="12"/>
  <c r="K60" i="12"/>
  <c r="L60" i="12" s="1"/>
  <c r="N60" i="12" s="1"/>
  <c r="M59" i="12"/>
  <c r="K59" i="12"/>
  <c r="L59" i="12" s="1"/>
  <c r="N59" i="12" s="1"/>
  <c r="N58" i="12"/>
  <c r="M58" i="12"/>
  <c r="K58" i="12"/>
  <c r="L58" i="12" s="1"/>
  <c r="N57" i="12"/>
  <c r="M57" i="12"/>
  <c r="K57" i="12"/>
  <c r="L57" i="12" s="1"/>
  <c r="M56" i="12"/>
  <c r="K56" i="12"/>
  <c r="L56" i="12" s="1"/>
  <c r="N56" i="12" s="1"/>
  <c r="M55" i="12"/>
  <c r="K55" i="12"/>
  <c r="L55" i="12" s="1"/>
  <c r="N55" i="12" s="1"/>
  <c r="N54" i="12"/>
  <c r="M54" i="12"/>
  <c r="K54" i="12"/>
  <c r="L54" i="12" s="1"/>
  <c r="N53" i="12"/>
  <c r="M53" i="12"/>
  <c r="K53" i="12"/>
  <c r="L53" i="12" s="1"/>
  <c r="M52" i="12"/>
  <c r="K52" i="12"/>
  <c r="L52" i="12" s="1"/>
  <c r="N52" i="12" s="1"/>
  <c r="M51" i="12"/>
  <c r="K51" i="12"/>
  <c r="L51" i="12" s="1"/>
  <c r="N51" i="12" s="1"/>
  <c r="N50" i="12"/>
  <c r="M50" i="12"/>
  <c r="K50" i="12"/>
  <c r="L50" i="12" s="1"/>
  <c r="M49" i="12"/>
  <c r="N49" i="12" s="1"/>
  <c r="K49" i="12"/>
  <c r="L49" i="12" s="1"/>
  <c r="M48" i="12"/>
  <c r="K48" i="12"/>
  <c r="L48" i="12" s="1"/>
  <c r="N48" i="12" s="1"/>
  <c r="M47" i="12"/>
  <c r="K47" i="12"/>
  <c r="L47" i="12" s="1"/>
  <c r="N47" i="12" s="1"/>
  <c r="N46" i="12"/>
  <c r="M46" i="12"/>
  <c r="K46" i="12"/>
  <c r="L46" i="12" s="1"/>
  <c r="M45" i="12"/>
  <c r="N45" i="12" s="1"/>
  <c r="K45" i="12"/>
  <c r="L45" i="12" s="1"/>
  <c r="M44" i="12"/>
  <c r="L44" i="12"/>
  <c r="N44" i="12" s="1"/>
  <c r="K44" i="12"/>
  <c r="M43" i="12"/>
  <c r="L43" i="12"/>
  <c r="N43" i="12" s="1"/>
  <c r="K43" i="12"/>
  <c r="M42" i="12"/>
  <c r="L42" i="12"/>
  <c r="N42" i="12" s="1"/>
  <c r="K42" i="12"/>
  <c r="M41" i="12"/>
  <c r="L41" i="12"/>
  <c r="N41" i="12" s="1"/>
  <c r="K41" i="12"/>
  <c r="M40" i="12"/>
  <c r="L40" i="12"/>
  <c r="N40" i="12" s="1"/>
  <c r="K40" i="12"/>
  <c r="M39" i="12"/>
  <c r="L39" i="12"/>
  <c r="N39" i="12" s="1"/>
  <c r="K39" i="12"/>
  <c r="M38" i="12"/>
  <c r="L38" i="12"/>
  <c r="N38" i="12" s="1"/>
  <c r="K38" i="12"/>
  <c r="M37" i="12"/>
  <c r="L37" i="12"/>
  <c r="N37" i="12" s="1"/>
  <c r="K37" i="12"/>
  <c r="M36" i="12"/>
  <c r="L36" i="12"/>
  <c r="N36" i="12" s="1"/>
  <c r="K36" i="12"/>
  <c r="M35" i="12"/>
  <c r="L35" i="12"/>
  <c r="N35" i="12" s="1"/>
  <c r="K35" i="12"/>
  <c r="M34" i="12"/>
  <c r="L34" i="12"/>
  <c r="N34" i="12" s="1"/>
  <c r="K34" i="12"/>
  <c r="M33" i="12"/>
  <c r="L33" i="12"/>
  <c r="N33" i="12" s="1"/>
  <c r="K33" i="12"/>
  <c r="M32" i="12"/>
  <c r="L32" i="12"/>
  <c r="N32" i="12" s="1"/>
  <c r="K32" i="12"/>
  <c r="M31" i="12"/>
  <c r="L31" i="12"/>
  <c r="N31" i="12" s="1"/>
  <c r="K31" i="12"/>
  <c r="M30" i="12"/>
  <c r="L30" i="12"/>
  <c r="N30" i="12" s="1"/>
  <c r="K30" i="12"/>
  <c r="M29" i="12"/>
  <c r="L29" i="12"/>
  <c r="N29" i="12" s="1"/>
  <c r="K29" i="12"/>
  <c r="M28" i="12"/>
  <c r="L28" i="12"/>
  <c r="N28" i="12" s="1"/>
  <c r="K28" i="12"/>
  <c r="M27" i="12"/>
  <c r="L27" i="12"/>
  <c r="N27" i="12" s="1"/>
  <c r="K27" i="12"/>
  <c r="K23" i="12"/>
  <c r="L23" i="12" s="1"/>
  <c r="N23" i="12" s="1"/>
  <c r="K22" i="12"/>
  <c r="L22" i="12" s="1"/>
  <c r="N22" i="12" s="1"/>
  <c r="N21" i="12"/>
  <c r="L21" i="12"/>
  <c r="K21" i="12"/>
  <c r="L20" i="12"/>
  <c r="N20" i="12" s="1"/>
  <c r="K20" i="12"/>
  <c r="K19" i="12"/>
  <c r="L19" i="12" s="1"/>
  <c r="N19" i="12" s="1"/>
  <c r="K18" i="12"/>
  <c r="L18" i="12" s="1"/>
  <c r="N18" i="12" s="1"/>
  <c r="N17" i="12"/>
  <c r="L17" i="12"/>
  <c r="K17" i="12"/>
  <c r="L16" i="12"/>
  <c r="N16" i="12" s="1"/>
  <c r="K16" i="12"/>
  <c r="K15" i="12"/>
  <c r="L15" i="12" s="1"/>
  <c r="N15" i="12" s="1"/>
  <c r="K14" i="12"/>
  <c r="L14" i="12" s="1"/>
  <c r="M129" i="11"/>
  <c r="K129" i="11"/>
  <c r="L129" i="11" s="1"/>
  <c r="N129" i="11" s="1"/>
  <c r="M128" i="11"/>
  <c r="K128" i="11"/>
  <c r="L128" i="11" s="1"/>
  <c r="N128" i="11" s="1"/>
  <c r="M127" i="11"/>
  <c r="K127" i="11"/>
  <c r="L127" i="11" s="1"/>
  <c r="N127" i="11" s="1"/>
  <c r="M126" i="11"/>
  <c r="K126" i="11"/>
  <c r="L126" i="11" s="1"/>
  <c r="N126" i="11" s="1"/>
  <c r="M125" i="11"/>
  <c r="K125" i="11"/>
  <c r="L125" i="11" s="1"/>
  <c r="N125" i="11" s="1"/>
  <c r="M124" i="11"/>
  <c r="K124" i="11"/>
  <c r="L124" i="11" s="1"/>
  <c r="N124" i="11" s="1"/>
  <c r="M123" i="11"/>
  <c r="K123" i="11"/>
  <c r="L123" i="11" s="1"/>
  <c r="N123" i="11" s="1"/>
  <c r="M122" i="11"/>
  <c r="K122" i="11"/>
  <c r="L122" i="11" s="1"/>
  <c r="N122" i="11" s="1"/>
  <c r="M121" i="11"/>
  <c r="K121" i="11"/>
  <c r="L121" i="11" s="1"/>
  <c r="N121" i="11" s="1"/>
  <c r="M120" i="11"/>
  <c r="K120" i="11"/>
  <c r="L120" i="11" s="1"/>
  <c r="N120" i="11" s="1"/>
  <c r="M119" i="11"/>
  <c r="K119" i="11"/>
  <c r="L119" i="11" s="1"/>
  <c r="N119" i="11" s="1"/>
  <c r="M118" i="11"/>
  <c r="K118" i="11"/>
  <c r="L118" i="11" s="1"/>
  <c r="N118" i="11" s="1"/>
  <c r="M117" i="11"/>
  <c r="K117" i="11"/>
  <c r="L117" i="11" s="1"/>
  <c r="N117" i="11" s="1"/>
  <c r="M116" i="11"/>
  <c r="K116" i="11"/>
  <c r="L116" i="11" s="1"/>
  <c r="N116" i="11" s="1"/>
  <c r="M115" i="11"/>
  <c r="K115" i="11"/>
  <c r="L115" i="11" s="1"/>
  <c r="N115" i="11" s="1"/>
  <c r="M114" i="11"/>
  <c r="K114" i="11"/>
  <c r="L114" i="11" s="1"/>
  <c r="N114" i="11" s="1"/>
  <c r="M113" i="11"/>
  <c r="K113" i="11"/>
  <c r="L113" i="11" s="1"/>
  <c r="N113" i="11" s="1"/>
  <c r="M112" i="11"/>
  <c r="K112" i="11"/>
  <c r="L112" i="11" s="1"/>
  <c r="N112" i="11" s="1"/>
  <c r="M111" i="11"/>
  <c r="K111" i="11"/>
  <c r="L111" i="11" s="1"/>
  <c r="N111" i="11" s="1"/>
  <c r="M110" i="11"/>
  <c r="K110" i="11"/>
  <c r="L110" i="11" s="1"/>
  <c r="N110" i="11" s="1"/>
  <c r="M109" i="11"/>
  <c r="K109" i="11"/>
  <c r="L109" i="11" s="1"/>
  <c r="N109" i="11" s="1"/>
  <c r="M108" i="11"/>
  <c r="K108" i="11"/>
  <c r="L108" i="11" s="1"/>
  <c r="N108" i="11" s="1"/>
  <c r="M107" i="11"/>
  <c r="K107" i="11"/>
  <c r="L107" i="11" s="1"/>
  <c r="N107" i="11" s="1"/>
  <c r="N106" i="11"/>
  <c r="M106" i="11"/>
  <c r="K106" i="11"/>
  <c r="L106" i="11" s="1"/>
  <c r="N105" i="11"/>
  <c r="M105" i="11"/>
  <c r="K105" i="11"/>
  <c r="L105" i="11" s="1"/>
  <c r="M104" i="11"/>
  <c r="K104" i="11"/>
  <c r="L104" i="11" s="1"/>
  <c r="N104" i="11" s="1"/>
  <c r="M103" i="11"/>
  <c r="K103" i="11"/>
  <c r="L103" i="11" s="1"/>
  <c r="N103" i="11" s="1"/>
  <c r="N102" i="11"/>
  <c r="M102" i="11"/>
  <c r="K102" i="11"/>
  <c r="L102" i="11" s="1"/>
  <c r="N101" i="11"/>
  <c r="M101" i="11"/>
  <c r="K101" i="11"/>
  <c r="L101" i="11" s="1"/>
  <c r="M100" i="11"/>
  <c r="K100" i="11"/>
  <c r="L100" i="11" s="1"/>
  <c r="N100" i="11" s="1"/>
  <c r="M99" i="11"/>
  <c r="K99" i="11"/>
  <c r="L99" i="11" s="1"/>
  <c r="N99" i="11" s="1"/>
  <c r="N98" i="11"/>
  <c r="M98" i="11"/>
  <c r="K98" i="11"/>
  <c r="L98" i="11" s="1"/>
  <c r="N97" i="11"/>
  <c r="M97" i="11"/>
  <c r="K97" i="11"/>
  <c r="L97" i="11" s="1"/>
  <c r="M96" i="11"/>
  <c r="K96" i="11"/>
  <c r="L96" i="11" s="1"/>
  <c r="N96" i="11" s="1"/>
  <c r="M95" i="11"/>
  <c r="K95" i="11"/>
  <c r="L95" i="11" s="1"/>
  <c r="N95" i="11" s="1"/>
  <c r="N94" i="11"/>
  <c r="M94" i="11"/>
  <c r="K94" i="11"/>
  <c r="L94" i="11" s="1"/>
  <c r="N93" i="11"/>
  <c r="M93" i="11"/>
  <c r="K93" i="11"/>
  <c r="L93" i="11" s="1"/>
  <c r="M92" i="11"/>
  <c r="K92" i="11"/>
  <c r="L92" i="11" s="1"/>
  <c r="N92" i="11" s="1"/>
  <c r="M91" i="11"/>
  <c r="K91" i="11"/>
  <c r="L91" i="11" s="1"/>
  <c r="N91" i="11" s="1"/>
  <c r="N90" i="11"/>
  <c r="M90" i="11"/>
  <c r="K90" i="11"/>
  <c r="L90" i="11" s="1"/>
  <c r="N89" i="11"/>
  <c r="M89" i="11"/>
  <c r="K89" i="11"/>
  <c r="L89" i="11" s="1"/>
  <c r="M88" i="11"/>
  <c r="K88" i="11"/>
  <c r="L88" i="11" s="1"/>
  <c r="N88" i="11" s="1"/>
  <c r="M87" i="11"/>
  <c r="K87" i="11"/>
  <c r="L87" i="11" s="1"/>
  <c r="N87" i="11" s="1"/>
  <c r="N86" i="11"/>
  <c r="M86" i="11"/>
  <c r="K86" i="11"/>
  <c r="L86" i="11" s="1"/>
  <c r="N85" i="11"/>
  <c r="M85" i="11"/>
  <c r="K85" i="11"/>
  <c r="L85" i="11" s="1"/>
  <c r="M84" i="11"/>
  <c r="K84" i="11"/>
  <c r="L84" i="11" s="1"/>
  <c r="N84" i="11" s="1"/>
  <c r="M83" i="11"/>
  <c r="K83" i="11"/>
  <c r="L83" i="11" s="1"/>
  <c r="N83" i="11" s="1"/>
  <c r="N82" i="11"/>
  <c r="M82" i="11"/>
  <c r="K82" i="11"/>
  <c r="L82" i="11" s="1"/>
  <c r="N81" i="11"/>
  <c r="M81" i="11"/>
  <c r="K81" i="11"/>
  <c r="L81" i="11" s="1"/>
  <c r="M80" i="11"/>
  <c r="K80" i="11"/>
  <c r="L80" i="11" s="1"/>
  <c r="N80" i="11" s="1"/>
  <c r="M79" i="11"/>
  <c r="K79" i="11"/>
  <c r="L79" i="11" s="1"/>
  <c r="N79" i="11" s="1"/>
  <c r="N78" i="11"/>
  <c r="M78" i="11"/>
  <c r="K78" i="11"/>
  <c r="L78" i="11" s="1"/>
  <c r="N77" i="11"/>
  <c r="M77" i="11"/>
  <c r="K77" i="11"/>
  <c r="L77" i="11" s="1"/>
  <c r="M76" i="11"/>
  <c r="K76" i="11"/>
  <c r="L76" i="11" s="1"/>
  <c r="N76" i="11" s="1"/>
  <c r="M75" i="11"/>
  <c r="K75" i="11"/>
  <c r="L75" i="11" s="1"/>
  <c r="N75" i="11" s="1"/>
  <c r="N74" i="11"/>
  <c r="M74" i="11"/>
  <c r="K74" i="11"/>
  <c r="L74" i="11" s="1"/>
  <c r="N73" i="11"/>
  <c r="M73" i="11"/>
  <c r="K73" i="11"/>
  <c r="L73" i="11" s="1"/>
  <c r="M72" i="11"/>
  <c r="K72" i="11"/>
  <c r="L72" i="11" s="1"/>
  <c r="N72" i="11" s="1"/>
  <c r="M71" i="11"/>
  <c r="K71" i="11"/>
  <c r="L71" i="11" s="1"/>
  <c r="N71" i="11" s="1"/>
  <c r="N70" i="11"/>
  <c r="M70" i="11"/>
  <c r="K70" i="11"/>
  <c r="L70" i="11" s="1"/>
  <c r="N69" i="11"/>
  <c r="M69" i="11"/>
  <c r="K69" i="11"/>
  <c r="L69" i="11" s="1"/>
  <c r="M68" i="11"/>
  <c r="K68" i="11"/>
  <c r="L68" i="11" s="1"/>
  <c r="N68" i="11" s="1"/>
  <c r="M67" i="11"/>
  <c r="K67" i="11"/>
  <c r="L67" i="11" s="1"/>
  <c r="N67" i="11" s="1"/>
  <c r="N66" i="11"/>
  <c r="M66" i="11"/>
  <c r="K66" i="11"/>
  <c r="L66" i="11" s="1"/>
  <c r="N65" i="11"/>
  <c r="M65" i="11"/>
  <c r="K65" i="11"/>
  <c r="L65" i="11" s="1"/>
  <c r="M64" i="11"/>
  <c r="K64" i="11"/>
  <c r="L64" i="11" s="1"/>
  <c r="N64" i="11" s="1"/>
  <c r="M63" i="11"/>
  <c r="K63" i="11"/>
  <c r="L63" i="11" s="1"/>
  <c r="N63" i="11" s="1"/>
  <c r="N62" i="11"/>
  <c r="M62" i="11"/>
  <c r="K62" i="11"/>
  <c r="L62" i="11" s="1"/>
  <c r="N61" i="11"/>
  <c r="M61" i="11"/>
  <c r="K61" i="11"/>
  <c r="L61" i="11" s="1"/>
  <c r="M60" i="11"/>
  <c r="K60" i="11"/>
  <c r="L60" i="11" s="1"/>
  <c r="N60" i="11" s="1"/>
  <c r="M59" i="11"/>
  <c r="K59" i="11"/>
  <c r="L59" i="11" s="1"/>
  <c r="N59" i="11" s="1"/>
  <c r="N58" i="11"/>
  <c r="M58" i="11"/>
  <c r="K58" i="11"/>
  <c r="L58" i="11" s="1"/>
  <c r="N57" i="11"/>
  <c r="M57" i="11"/>
  <c r="K57" i="11"/>
  <c r="L57" i="11" s="1"/>
  <c r="M56" i="11"/>
  <c r="K56" i="11"/>
  <c r="L56" i="11" s="1"/>
  <c r="N56" i="11" s="1"/>
  <c r="M55" i="11"/>
  <c r="K55" i="11"/>
  <c r="L55" i="11" s="1"/>
  <c r="N55" i="11" s="1"/>
  <c r="N54" i="11"/>
  <c r="M54" i="11"/>
  <c r="K54" i="11"/>
  <c r="L54" i="11" s="1"/>
  <c r="N53" i="11"/>
  <c r="M53" i="11"/>
  <c r="K53" i="11"/>
  <c r="L53" i="11" s="1"/>
  <c r="M52" i="11"/>
  <c r="K52" i="11"/>
  <c r="L52" i="11" s="1"/>
  <c r="N52" i="11" s="1"/>
  <c r="M51" i="11"/>
  <c r="K51" i="11"/>
  <c r="L51" i="11" s="1"/>
  <c r="N51" i="11" s="1"/>
  <c r="N50" i="11"/>
  <c r="M50" i="11"/>
  <c r="K50" i="11"/>
  <c r="L50" i="11" s="1"/>
  <c r="N49" i="11"/>
  <c r="M49" i="11"/>
  <c r="K49" i="11"/>
  <c r="L49" i="11" s="1"/>
  <c r="M48" i="11"/>
  <c r="K48" i="11"/>
  <c r="L48" i="11" s="1"/>
  <c r="N48" i="11" s="1"/>
  <c r="M47" i="11"/>
  <c r="K47" i="11"/>
  <c r="L47" i="11" s="1"/>
  <c r="N47" i="11" s="1"/>
  <c r="N46" i="11"/>
  <c r="M46" i="11"/>
  <c r="K46" i="11"/>
  <c r="L46" i="11" s="1"/>
  <c r="M45" i="11"/>
  <c r="N45" i="11" s="1"/>
  <c r="K45" i="11"/>
  <c r="L45" i="11" s="1"/>
  <c r="M44" i="11"/>
  <c r="L44" i="11"/>
  <c r="N44" i="11" s="1"/>
  <c r="K44" i="11"/>
  <c r="M43" i="11"/>
  <c r="L43" i="11"/>
  <c r="N43" i="11" s="1"/>
  <c r="K43" i="11"/>
  <c r="M42" i="11"/>
  <c r="L42" i="11"/>
  <c r="N42" i="11" s="1"/>
  <c r="K42" i="11"/>
  <c r="M41" i="11"/>
  <c r="L41" i="11"/>
  <c r="N41" i="11" s="1"/>
  <c r="K41" i="11"/>
  <c r="M40" i="11"/>
  <c r="L40" i="11"/>
  <c r="N40" i="11" s="1"/>
  <c r="K40" i="11"/>
  <c r="M39" i="11"/>
  <c r="L39" i="11"/>
  <c r="N39" i="11" s="1"/>
  <c r="K39" i="11"/>
  <c r="M38" i="11"/>
  <c r="L38" i="11"/>
  <c r="N38" i="11" s="1"/>
  <c r="K38" i="11"/>
  <c r="M37" i="11"/>
  <c r="L37" i="11"/>
  <c r="N37" i="11" s="1"/>
  <c r="K37" i="11"/>
  <c r="M36" i="11"/>
  <c r="L36" i="11"/>
  <c r="N36" i="11" s="1"/>
  <c r="K36" i="11"/>
  <c r="M35" i="11"/>
  <c r="L35" i="11"/>
  <c r="N35" i="11" s="1"/>
  <c r="K35" i="11"/>
  <c r="M34" i="11"/>
  <c r="L34" i="11"/>
  <c r="N34" i="11" s="1"/>
  <c r="K34" i="11"/>
  <c r="M33" i="11"/>
  <c r="L33" i="11"/>
  <c r="N33" i="11" s="1"/>
  <c r="K33" i="11"/>
  <c r="M32" i="11"/>
  <c r="L32" i="11"/>
  <c r="N32" i="11" s="1"/>
  <c r="K32" i="11"/>
  <c r="M31" i="11"/>
  <c r="L31" i="11"/>
  <c r="N31" i="11" s="1"/>
  <c r="K31" i="11"/>
  <c r="M30" i="11"/>
  <c r="L30" i="11"/>
  <c r="N30" i="11" s="1"/>
  <c r="K30" i="11"/>
  <c r="M29" i="11"/>
  <c r="L29" i="11"/>
  <c r="N29" i="11" s="1"/>
  <c r="K29" i="11"/>
  <c r="M28" i="11"/>
  <c r="L28" i="11"/>
  <c r="N28" i="11" s="1"/>
  <c r="K28" i="11"/>
  <c r="M27" i="11"/>
  <c r="L27" i="11"/>
  <c r="N27" i="11" s="1"/>
  <c r="K27" i="11"/>
  <c r="K23" i="11"/>
  <c r="L23" i="11" s="1"/>
  <c r="N23" i="11" s="1"/>
  <c r="K22" i="11"/>
  <c r="L22" i="11" s="1"/>
  <c r="N22" i="11" s="1"/>
  <c r="K21" i="11"/>
  <c r="L21" i="11" s="1"/>
  <c r="N21" i="11" s="1"/>
  <c r="L20" i="11"/>
  <c r="N20" i="11" s="1"/>
  <c r="K20" i="11"/>
  <c r="K19" i="11"/>
  <c r="L19" i="11" s="1"/>
  <c r="N19" i="11" s="1"/>
  <c r="K18" i="11"/>
  <c r="L18" i="11" s="1"/>
  <c r="N18" i="11" s="1"/>
  <c r="K17" i="11"/>
  <c r="L17" i="11" s="1"/>
  <c r="N17" i="11" s="1"/>
  <c r="L16" i="11"/>
  <c r="N16" i="11" s="1"/>
  <c r="K16" i="11"/>
  <c r="K15" i="11"/>
  <c r="L15" i="11" s="1"/>
  <c r="N15" i="11" s="1"/>
  <c r="K14" i="11"/>
  <c r="L14" i="11" s="1"/>
  <c r="M129" i="10"/>
  <c r="K129" i="10"/>
  <c r="L129" i="10" s="1"/>
  <c r="N129" i="10" s="1"/>
  <c r="M128" i="10"/>
  <c r="K128" i="10"/>
  <c r="L128" i="10" s="1"/>
  <c r="N128" i="10" s="1"/>
  <c r="M127" i="10"/>
  <c r="K127" i="10"/>
  <c r="L127" i="10" s="1"/>
  <c r="N127" i="10" s="1"/>
  <c r="M126" i="10"/>
  <c r="L126" i="10"/>
  <c r="N126" i="10" s="1"/>
  <c r="K126" i="10"/>
  <c r="M125" i="10"/>
  <c r="L125" i="10"/>
  <c r="N125" i="10" s="1"/>
  <c r="K125" i="10"/>
  <c r="M124" i="10"/>
  <c r="K124" i="10"/>
  <c r="L124" i="10" s="1"/>
  <c r="N124" i="10" s="1"/>
  <c r="M123" i="10"/>
  <c r="K123" i="10"/>
  <c r="L123" i="10" s="1"/>
  <c r="N123" i="10" s="1"/>
  <c r="M122" i="10"/>
  <c r="L122" i="10"/>
  <c r="N122" i="10" s="1"/>
  <c r="K122" i="10"/>
  <c r="M121" i="10"/>
  <c r="L121" i="10"/>
  <c r="N121" i="10" s="1"/>
  <c r="K121" i="10"/>
  <c r="M120" i="10"/>
  <c r="K120" i="10"/>
  <c r="L120" i="10" s="1"/>
  <c r="N120" i="10" s="1"/>
  <c r="M119" i="10"/>
  <c r="K119" i="10"/>
  <c r="L119" i="10" s="1"/>
  <c r="N119" i="10" s="1"/>
  <c r="M118" i="10"/>
  <c r="L118" i="10"/>
  <c r="N118" i="10" s="1"/>
  <c r="K118" i="10"/>
  <c r="M117" i="10"/>
  <c r="L117" i="10"/>
  <c r="N117" i="10" s="1"/>
  <c r="K117" i="10"/>
  <c r="M116" i="10"/>
  <c r="K116" i="10"/>
  <c r="L116" i="10" s="1"/>
  <c r="N116" i="10" s="1"/>
  <c r="M115" i="10"/>
  <c r="K115" i="10"/>
  <c r="L115" i="10" s="1"/>
  <c r="N115" i="10" s="1"/>
  <c r="M114" i="10"/>
  <c r="L114" i="10"/>
  <c r="N114" i="10" s="1"/>
  <c r="K114" i="10"/>
  <c r="M113" i="10"/>
  <c r="L113" i="10"/>
  <c r="N113" i="10" s="1"/>
  <c r="K113" i="10"/>
  <c r="M112" i="10"/>
  <c r="K112" i="10"/>
  <c r="L112" i="10" s="1"/>
  <c r="N112" i="10" s="1"/>
  <c r="M111" i="10"/>
  <c r="K111" i="10"/>
  <c r="L111" i="10" s="1"/>
  <c r="N111" i="10" s="1"/>
  <c r="M110" i="10"/>
  <c r="L110" i="10"/>
  <c r="N110" i="10" s="1"/>
  <c r="K110" i="10"/>
  <c r="M109" i="10"/>
  <c r="L109" i="10"/>
  <c r="N109" i="10" s="1"/>
  <c r="K109" i="10"/>
  <c r="M108" i="10"/>
  <c r="K108" i="10"/>
  <c r="L108" i="10" s="1"/>
  <c r="N108" i="10" s="1"/>
  <c r="M107" i="10"/>
  <c r="K107" i="10"/>
  <c r="L107" i="10" s="1"/>
  <c r="N107" i="10" s="1"/>
  <c r="M106" i="10"/>
  <c r="L106" i="10"/>
  <c r="N106" i="10" s="1"/>
  <c r="K106" i="10"/>
  <c r="M105" i="10"/>
  <c r="L105" i="10"/>
  <c r="N105" i="10" s="1"/>
  <c r="K105" i="10"/>
  <c r="M104" i="10"/>
  <c r="K104" i="10"/>
  <c r="L104" i="10" s="1"/>
  <c r="N104" i="10" s="1"/>
  <c r="M103" i="10"/>
  <c r="K103" i="10"/>
  <c r="L103" i="10" s="1"/>
  <c r="N103" i="10" s="1"/>
  <c r="M102" i="10"/>
  <c r="L102" i="10"/>
  <c r="N102" i="10" s="1"/>
  <c r="K102" i="10"/>
  <c r="M101" i="10"/>
  <c r="L101" i="10"/>
  <c r="N101" i="10" s="1"/>
  <c r="K101" i="10"/>
  <c r="M100" i="10"/>
  <c r="K100" i="10"/>
  <c r="L100" i="10" s="1"/>
  <c r="N100" i="10" s="1"/>
  <c r="M99" i="10"/>
  <c r="K99" i="10"/>
  <c r="L99" i="10" s="1"/>
  <c r="N99" i="10" s="1"/>
  <c r="M98" i="10"/>
  <c r="L98" i="10"/>
  <c r="N98" i="10" s="1"/>
  <c r="K98" i="10"/>
  <c r="M97" i="10"/>
  <c r="L97" i="10"/>
  <c r="N97" i="10" s="1"/>
  <c r="K97" i="10"/>
  <c r="M96" i="10"/>
  <c r="K96" i="10"/>
  <c r="L96" i="10" s="1"/>
  <c r="N96" i="10" s="1"/>
  <c r="M95" i="10"/>
  <c r="K95" i="10"/>
  <c r="L95" i="10" s="1"/>
  <c r="N95" i="10" s="1"/>
  <c r="M94" i="10"/>
  <c r="L94" i="10"/>
  <c r="N94" i="10" s="1"/>
  <c r="K94" i="10"/>
  <c r="M93" i="10"/>
  <c r="L93" i="10"/>
  <c r="N93" i="10" s="1"/>
  <c r="K93" i="10"/>
  <c r="M92" i="10"/>
  <c r="K92" i="10"/>
  <c r="L92" i="10" s="1"/>
  <c r="N92" i="10" s="1"/>
  <c r="M91" i="10"/>
  <c r="K91" i="10"/>
  <c r="L91" i="10" s="1"/>
  <c r="N91" i="10" s="1"/>
  <c r="M90" i="10"/>
  <c r="L90" i="10"/>
  <c r="N90" i="10" s="1"/>
  <c r="K90" i="10"/>
  <c r="M89" i="10"/>
  <c r="L89" i="10"/>
  <c r="N89" i="10" s="1"/>
  <c r="K89" i="10"/>
  <c r="M88" i="10"/>
  <c r="K88" i="10"/>
  <c r="L88" i="10" s="1"/>
  <c r="N88" i="10" s="1"/>
  <c r="M87" i="10"/>
  <c r="K87" i="10"/>
  <c r="L87" i="10" s="1"/>
  <c r="N87" i="10" s="1"/>
  <c r="M86" i="10"/>
  <c r="L86" i="10"/>
  <c r="N86" i="10" s="1"/>
  <c r="K86" i="10"/>
  <c r="M85" i="10"/>
  <c r="L85" i="10"/>
  <c r="N85" i="10" s="1"/>
  <c r="K85" i="10"/>
  <c r="M84" i="10"/>
  <c r="K84" i="10"/>
  <c r="L84" i="10" s="1"/>
  <c r="N84" i="10" s="1"/>
  <c r="M83" i="10"/>
  <c r="K83" i="10"/>
  <c r="L83" i="10" s="1"/>
  <c r="N83" i="10" s="1"/>
  <c r="M82" i="10"/>
  <c r="L82" i="10"/>
  <c r="N82" i="10" s="1"/>
  <c r="K82" i="10"/>
  <c r="M81" i="10"/>
  <c r="L81" i="10"/>
  <c r="N81" i="10" s="1"/>
  <c r="K81" i="10"/>
  <c r="M80" i="10"/>
  <c r="K80" i="10"/>
  <c r="L80" i="10" s="1"/>
  <c r="N80" i="10" s="1"/>
  <c r="M79" i="10"/>
  <c r="K79" i="10"/>
  <c r="L79" i="10" s="1"/>
  <c r="N79" i="10" s="1"/>
  <c r="M78" i="10"/>
  <c r="L78" i="10"/>
  <c r="N78" i="10" s="1"/>
  <c r="K78" i="10"/>
  <c r="M77" i="10"/>
  <c r="L77" i="10"/>
  <c r="N77" i="10" s="1"/>
  <c r="K77" i="10"/>
  <c r="M76" i="10"/>
  <c r="K76" i="10"/>
  <c r="L76" i="10" s="1"/>
  <c r="N76" i="10" s="1"/>
  <c r="M75" i="10"/>
  <c r="K75" i="10"/>
  <c r="L75" i="10" s="1"/>
  <c r="N75" i="10" s="1"/>
  <c r="M74" i="10"/>
  <c r="L74" i="10"/>
  <c r="N74" i="10" s="1"/>
  <c r="K74" i="10"/>
  <c r="M73" i="10"/>
  <c r="L73" i="10"/>
  <c r="N73" i="10" s="1"/>
  <c r="K73" i="10"/>
  <c r="M72" i="10"/>
  <c r="K72" i="10"/>
  <c r="L72" i="10" s="1"/>
  <c r="N72" i="10" s="1"/>
  <c r="M71" i="10"/>
  <c r="K71" i="10"/>
  <c r="L71" i="10" s="1"/>
  <c r="N71" i="10" s="1"/>
  <c r="M70" i="10"/>
  <c r="L70" i="10"/>
  <c r="N70" i="10" s="1"/>
  <c r="K70" i="10"/>
  <c r="M69" i="10"/>
  <c r="L69" i="10"/>
  <c r="N69" i="10" s="1"/>
  <c r="K69" i="10"/>
  <c r="M68" i="10"/>
  <c r="K68" i="10"/>
  <c r="L68" i="10" s="1"/>
  <c r="N68" i="10" s="1"/>
  <c r="M67" i="10"/>
  <c r="K67" i="10"/>
  <c r="L67" i="10" s="1"/>
  <c r="N67" i="10" s="1"/>
  <c r="M66" i="10"/>
  <c r="L66" i="10"/>
  <c r="N66" i="10" s="1"/>
  <c r="K66" i="10"/>
  <c r="M65" i="10"/>
  <c r="L65" i="10"/>
  <c r="N65" i="10" s="1"/>
  <c r="K65" i="10"/>
  <c r="M64" i="10"/>
  <c r="K64" i="10"/>
  <c r="L64" i="10" s="1"/>
  <c r="N64" i="10" s="1"/>
  <c r="M63" i="10"/>
  <c r="K63" i="10"/>
  <c r="L63" i="10" s="1"/>
  <c r="N63" i="10" s="1"/>
  <c r="M62" i="10"/>
  <c r="L62" i="10"/>
  <c r="N62" i="10" s="1"/>
  <c r="K62" i="10"/>
  <c r="M61" i="10"/>
  <c r="L61" i="10"/>
  <c r="N61" i="10" s="1"/>
  <c r="K61" i="10"/>
  <c r="M60" i="10"/>
  <c r="K60" i="10"/>
  <c r="L60" i="10" s="1"/>
  <c r="N60" i="10" s="1"/>
  <c r="M59" i="10"/>
  <c r="K59" i="10"/>
  <c r="L59" i="10" s="1"/>
  <c r="N59" i="10" s="1"/>
  <c r="M58" i="10"/>
  <c r="L58" i="10"/>
  <c r="N58" i="10" s="1"/>
  <c r="K58" i="10"/>
  <c r="M57" i="10"/>
  <c r="L57" i="10"/>
  <c r="N57" i="10" s="1"/>
  <c r="K57" i="10"/>
  <c r="M56" i="10"/>
  <c r="K56" i="10"/>
  <c r="L56" i="10" s="1"/>
  <c r="N56" i="10" s="1"/>
  <c r="M55" i="10"/>
  <c r="K55" i="10"/>
  <c r="L55" i="10" s="1"/>
  <c r="N55" i="10" s="1"/>
  <c r="M54" i="10"/>
  <c r="L54" i="10"/>
  <c r="N54" i="10" s="1"/>
  <c r="K54" i="10"/>
  <c r="M53" i="10"/>
  <c r="L53" i="10"/>
  <c r="N53" i="10" s="1"/>
  <c r="K53" i="10"/>
  <c r="M52" i="10"/>
  <c r="K52" i="10"/>
  <c r="L52" i="10" s="1"/>
  <c r="N52" i="10" s="1"/>
  <c r="M51" i="10"/>
  <c r="K51" i="10"/>
  <c r="L51" i="10" s="1"/>
  <c r="N51" i="10" s="1"/>
  <c r="M50" i="10"/>
  <c r="L50" i="10"/>
  <c r="K50" i="10"/>
  <c r="M49" i="10"/>
  <c r="L49" i="10"/>
  <c r="N49" i="10" s="1"/>
  <c r="K49" i="10"/>
  <c r="M48" i="10"/>
  <c r="K48" i="10"/>
  <c r="L48" i="10" s="1"/>
  <c r="N48" i="10" s="1"/>
  <c r="M47" i="10"/>
  <c r="K47" i="10"/>
  <c r="L47" i="10" s="1"/>
  <c r="N47" i="10" s="1"/>
  <c r="M46" i="10"/>
  <c r="L46" i="10"/>
  <c r="K46" i="10"/>
  <c r="M45" i="10"/>
  <c r="L45" i="10"/>
  <c r="N45" i="10" s="1"/>
  <c r="K45" i="10"/>
  <c r="M44" i="10"/>
  <c r="L44" i="10"/>
  <c r="N44" i="10" s="1"/>
  <c r="K44" i="10"/>
  <c r="M43" i="10"/>
  <c r="L43" i="10"/>
  <c r="N43" i="10" s="1"/>
  <c r="K43" i="10"/>
  <c r="M42" i="10"/>
  <c r="L42" i="10"/>
  <c r="N42" i="10" s="1"/>
  <c r="K42" i="10"/>
  <c r="M41" i="10"/>
  <c r="L41" i="10"/>
  <c r="N41" i="10" s="1"/>
  <c r="K41" i="10"/>
  <c r="M40" i="10"/>
  <c r="L40" i="10"/>
  <c r="N40" i="10" s="1"/>
  <c r="K40" i="10"/>
  <c r="M39" i="10"/>
  <c r="L39" i="10"/>
  <c r="N39" i="10" s="1"/>
  <c r="K39" i="10"/>
  <c r="M38" i="10"/>
  <c r="L38" i="10"/>
  <c r="N38" i="10" s="1"/>
  <c r="K38" i="10"/>
  <c r="M37" i="10"/>
  <c r="L37" i="10"/>
  <c r="N37" i="10" s="1"/>
  <c r="K37" i="10"/>
  <c r="M36" i="10"/>
  <c r="L36" i="10"/>
  <c r="N36" i="10" s="1"/>
  <c r="K36" i="10"/>
  <c r="M35" i="10"/>
  <c r="L35" i="10"/>
  <c r="N35" i="10" s="1"/>
  <c r="K35" i="10"/>
  <c r="M34" i="10"/>
  <c r="L34" i="10"/>
  <c r="N34" i="10" s="1"/>
  <c r="K34" i="10"/>
  <c r="M33" i="10"/>
  <c r="L33" i="10"/>
  <c r="N33" i="10" s="1"/>
  <c r="K33" i="10"/>
  <c r="M32" i="10"/>
  <c r="L32" i="10"/>
  <c r="N32" i="10" s="1"/>
  <c r="K32" i="10"/>
  <c r="M31" i="10"/>
  <c r="L31" i="10"/>
  <c r="N31" i="10" s="1"/>
  <c r="K31" i="10"/>
  <c r="M30" i="10"/>
  <c r="L30" i="10"/>
  <c r="N30" i="10" s="1"/>
  <c r="K30" i="10"/>
  <c r="M29" i="10"/>
  <c r="L29" i="10"/>
  <c r="N29" i="10" s="1"/>
  <c r="K29" i="10"/>
  <c r="M28" i="10"/>
  <c r="L28" i="10"/>
  <c r="N28" i="10" s="1"/>
  <c r="K28" i="10"/>
  <c r="M27" i="10"/>
  <c r="L27" i="10"/>
  <c r="N27" i="10" s="1"/>
  <c r="K27" i="10"/>
  <c r="K23" i="10"/>
  <c r="L23" i="10" s="1"/>
  <c r="N23" i="10" s="1"/>
  <c r="K22" i="10"/>
  <c r="L22" i="10" s="1"/>
  <c r="N22" i="10" s="1"/>
  <c r="N21" i="10"/>
  <c r="L21" i="10"/>
  <c r="K21" i="10"/>
  <c r="L20" i="10"/>
  <c r="N20" i="10" s="1"/>
  <c r="K20" i="10"/>
  <c r="K19" i="10"/>
  <c r="L19" i="10" s="1"/>
  <c r="N19" i="10" s="1"/>
  <c r="K18" i="10"/>
  <c r="L18" i="10" s="1"/>
  <c r="N18" i="10" s="1"/>
  <c r="N17" i="10"/>
  <c r="L17" i="10"/>
  <c r="K17" i="10"/>
  <c r="L16" i="10"/>
  <c r="N16" i="10" s="1"/>
  <c r="K16" i="10"/>
  <c r="K15" i="10"/>
  <c r="L15" i="10" s="1"/>
  <c r="N15" i="10" s="1"/>
  <c r="K14" i="10"/>
  <c r="L14" i="10" s="1"/>
  <c r="K28" i="9"/>
  <c r="L28" i="9" s="1"/>
  <c r="M28" i="9"/>
  <c r="K29" i="9"/>
  <c r="L29" i="9" s="1"/>
  <c r="N29" i="9" s="1"/>
  <c r="M29" i="9"/>
  <c r="K30" i="9"/>
  <c r="L30" i="9" s="1"/>
  <c r="N30" i="9" s="1"/>
  <c r="M30" i="9"/>
  <c r="K31" i="9"/>
  <c r="L31" i="9" s="1"/>
  <c r="M31" i="9"/>
  <c r="K32" i="9"/>
  <c r="L32" i="9" s="1"/>
  <c r="M32" i="9"/>
  <c r="K33" i="9"/>
  <c r="L33" i="9" s="1"/>
  <c r="M33" i="9"/>
  <c r="K34" i="9"/>
  <c r="L34" i="9" s="1"/>
  <c r="N34" i="9" s="1"/>
  <c r="M34" i="9"/>
  <c r="K35" i="9"/>
  <c r="L35" i="9" s="1"/>
  <c r="M35" i="9"/>
  <c r="K36" i="9"/>
  <c r="L36" i="9" s="1"/>
  <c r="N36" i="9" s="1"/>
  <c r="M36" i="9"/>
  <c r="K37" i="9"/>
  <c r="L37" i="9" s="1"/>
  <c r="M37" i="9"/>
  <c r="N37" i="9"/>
  <c r="K38" i="9"/>
  <c r="L38" i="9" s="1"/>
  <c r="M38" i="9"/>
  <c r="N38" i="9"/>
  <c r="K39" i="9"/>
  <c r="L39" i="9" s="1"/>
  <c r="N39" i="9" s="1"/>
  <c r="M39" i="9"/>
  <c r="K40" i="9"/>
  <c r="L40" i="9" s="1"/>
  <c r="M40" i="9"/>
  <c r="K41" i="9"/>
  <c r="L41" i="9" s="1"/>
  <c r="N41" i="9" s="1"/>
  <c r="M41" i="9"/>
  <c r="K42" i="9"/>
  <c r="L42" i="9" s="1"/>
  <c r="M42" i="9"/>
  <c r="K43" i="9"/>
  <c r="L43" i="9" s="1"/>
  <c r="M43" i="9"/>
  <c r="K44" i="9"/>
  <c r="L44" i="9" s="1"/>
  <c r="M44" i="9"/>
  <c r="K45" i="9"/>
  <c r="L45" i="9" s="1"/>
  <c r="N45" i="9" s="1"/>
  <c r="M45" i="9"/>
  <c r="K46" i="9"/>
  <c r="L46" i="9" s="1"/>
  <c r="N46" i="9" s="1"/>
  <c r="M46" i="9"/>
  <c r="K47" i="9"/>
  <c r="L47" i="9" s="1"/>
  <c r="M47" i="9"/>
  <c r="K48" i="9"/>
  <c r="L48" i="9" s="1"/>
  <c r="M48" i="9"/>
  <c r="K49" i="9"/>
  <c r="L49" i="9" s="1"/>
  <c r="M49" i="9"/>
  <c r="K50" i="9"/>
  <c r="L50" i="9" s="1"/>
  <c r="N50" i="9" s="1"/>
  <c r="M50" i="9"/>
  <c r="K51" i="9"/>
  <c r="L51" i="9" s="1"/>
  <c r="M51" i="9"/>
  <c r="K52" i="9"/>
  <c r="L52" i="9" s="1"/>
  <c r="N52" i="9" s="1"/>
  <c r="M52" i="9"/>
  <c r="K53" i="9"/>
  <c r="L53" i="9" s="1"/>
  <c r="M53" i="9"/>
  <c r="N53" i="9"/>
  <c r="K54" i="9"/>
  <c r="L54" i="9" s="1"/>
  <c r="M54" i="9"/>
  <c r="N54" i="9"/>
  <c r="K55" i="9"/>
  <c r="L55" i="9" s="1"/>
  <c r="N55" i="9" s="1"/>
  <c r="M55" i="9"/>
  <c r="K56" i="9"/>
  <c r="L56" i="9" s="1"/>
  <c r="M56" i="9"/>
  <c r="K57" i="9"/>
  <c r="L57" i="9" s="1"/>
  <c r="N57" i="9" s="1"/>
  <c r="M57" i="9"/>
  <c r="K58" i="9"/>
  <c r="L58" i="9" s="1"/>
  <c r="M58" i="9"/>
  <c r="K59" i="9"/>
  <c r="L59" i="9" s="1"/>
  <c r="M59" i="9"/>
  <c r="K60" i="9"/>
  <c r="L60" i="9" s="1"/>
  <c r="M60" i="9"/>
  <c r="K61" i="9"/>
  <c r="L61" i="9" s="1"/>
  <c r="N61" i="9" s="1"/>
  <c r="M61" i="9"/>
  <c r="K62" i="9"/>
  <c r="L62" i="9" s="1"/>
  <c r="N62" i="9" s="1"/>
  <c r="M62" i="9"/>
  <c r="K63" i="9"/>
  <c r="L63" i="9" s="1"/>
  <c r="M63" i="9"/>
  <c r="K64" i="9"/>
  <c r="L64" i="9" s="1"/>
  <c r="M64" i="9"/>
  <c r="K65" i="9"/>
  <c r="L65" i="9" s="1"/>
  <c r="M65" i="9"/>
  <c r="K66" i="9"/>
  <c r="L66" i="9" s="1"/>
  <c r="N66" i="9" s="1"/>
  <c r="M66" i="9"/>
  <c r="K67" i="9"/>
  <c r="L67" i="9" s="1"/>
  <c r="M67" i="9"/>
  <c r="K68" i="9"/>
  <c r="L68" i="9" s="1"/>
  <c r="N68" i="9" s="1"/>
  <c r="M68" i="9"/>
  <c r="K69" i="9"/>
  <c r="L69" i="9" s="1"/>
  <c r="M69" i="9"/>
  <c r="N69" i="9"/>
  <c r="K70" i="9"/>
  <c r="L70" i="9" s="1"/>
  <c r="M70" i="9"/>
  <c r="N70" i="9"/>
  <c r="K71" i="9"/>
  <c r="L71" i="9" s="1"/>
  <c r="N71" i="9" s="1"/>
  <c r="M71" i="9"/>
  <c r="K72" i="9"/>
  <c r="L72" i="9" s="1"/>
  <c r="M72" i="9"/>
  <c r="K73" i="9"/>
  <c r="L73" i="9" s="1"/>
  <c r="N73" i="9" s="1"/>
  <c r="M73" i="9"/>
  <c r="K74" i="9"/>
  <c r="L74" i="9" s="1"/>
  <c r="M74" i="9"/>
  <c r="K75" i="9"/>
  <c r="L75" i="9" s="1"/>
  <c r="M75" i="9"/>
  <c r="K76" i="9"/>
  <c r="L76" i="9" s="1"/>
  <c r="M76" i="9"/>
  <c r="K77" i="9"/>
  <c r="L77" i="9" s="1"/>
  <c r="N77" i="9" s="1"/>
  <c r="M77" i="9"/>
  <c r="K78" i="9"/>
  <c r="L78" i="9" s="1"/>
  <c r="N78" i="9" s="1"/>
  <c r="M78" i="9"/>
  <c r="K79" i="9"/>
  <c r="L79" i="9" s="1"/>
  <c r="M79" i="9"/>
  <c r="K80" i="9"/>
  <c r="L80" i="9" s="1"/>
  <c r="M80" i="9"/>
  <c r="K81" i="9"/>
  <c r="L81" i="9" s="1"/>
  <c r="M81" i="9"/>
  <c r="K82" i="9"/>
  <c r="L82" i="9" s="1"/>
  <c r="N82" i="9" s="1"/>
  <c r="M82" i="9"/>
  <c r="K83" i="9"/>
  <c r="L83" i="9" s="1"/>
  <c r="M83" i="9"/>
  <c r="K84" i="9"/>
  <c r="L84" i="9" s="1"/>
  <c r="N84" i="9" s="1"/>
  <c r="M84" i="9"/>
  <c r="K85" i="9"/>
  <c r="L85" i="9" s="1"/>
  <c r="M85" i="9"/>
  <c r="N85" i="9"/>
  <c r="K86" i="9"/>
  <c r="L86" i="9" s="1"/>
  <c r="M86" i="9"/>
  <c r="N86" i="9"/>
  <c r="K87" i="9"/>
  <c r="L87" i="9" s="1"/>
  <c r="N87" i="9" s="1"/>
  <c r="M87" i="9"/>
  <c r="K88" i="9"/>
  <c r="L88" i="9" s="1"/>
  <c r="M88" i="9"/>
  <c r="K89" i="9"/>
  <c r="L89" i="9" s="1"/>
  <c r="N89" i="9" s="1"/>
  <c r="M89" i="9"/>
  <c r="K90" i="9"/>
  <c r="L90" i="9" s="1"/>
  <c r="M90" i="9"/>
  <c r="K91" i="9"/>
  <c r="L91" i="9" s="1"/>
  <c r="M91" i="9"/>
  <c r="K92" i="9"/>
  <c r="L92" i="9" s="1"/>
  <c r="M92" i="9"/>
  <c r="K93" i="9"/>
  <c r="L93" i="9" s="1"/>
  <c r="N93" i="9" s="1"/>
  <c r="M93" i="9"/>
  <c r="K94" i="9"/>
  <c r="L94" i="9" s="1"/>
  <c r="N94" i="9" s="1"/>
  <c r="M94" i="9"/>
  <c r="K95" i="9"/>
  <c r="L95" i="9" s="1"/>
  <c r="M95" i="9"/>
  <c r="K96" i="9"/>
  <c r="L96" i="9" s="1"/>
  <c r="M96" i="9"/>
  <c r="K97" i="9"/>
  <c r="L97" i="9" s="1"/>
  <c r="M97" i="9"/>
  <c r="K98" i="9"/>
  <c r="L98" i="9" s="1"/>
  <c r="N98" i="9" s="1"/>
  <c r="M98" i="9"/>
  <c r="K99" i="9"/>
  <c r="L99" i="9" s="1"/>
  <c r="M99" i="9"/>
  <c r="K100" i="9"/>
  <c r="L100" i="9" s="1"/>
  <c r="N100" i="9" s="1"/>
  <c r="M100" i="9"/>
  <c r="K101" i="9"/>
  <c r="L101" i="9" s="1"/>
  <c r="M101" i="9"/>
  <c r="N101" i="9"/>
  <c r="K102" i="9"/>
  <c r="L102" i="9" s="1"/>
  <c r="M102" i="9"/>
  <c r="N102" i="9"/>
  <c r="K103" i="9"/>
  <c r="L103" i="9" s="1"/>
  <c r="N103" i="9" s="1"/>
  <c r="M103" i="9"/>
  <c r="K104" i="9"/>
  <c r="L104" i="9" s="1"/>
  <c r="M104" i="9"/>
  <c r="K105" i="9"/>
  <c r="L105" i="9" s="1"/>
  <c r="N105" i="9" s="1"/>
  <c r="M105" i="9"/>
  <c r="K106" i="9"/>
  <c r="L106" i="9" s="1"/>
  <c r="M106" i="9"/>
  <c r="K107" i="9"/>
  <c r="L107" i="9" s="1"/>
  <c r="M107" i="9"/>
  <c r="K108" i="9"/>
  <c r="L108" i="9" s="1"/>
  <c r="M108" i="9"/>
  <c r="K109" i="9"/>
  <c r="L109" i="9" s="1"/>
  <c r="N109" i="9" s="1"/>
  <c r="M109" i="9"/>
  <c r="K110" i="9"/>
  <c r="L110" i="9" s="1"/>
  <c r="N110" i="9" s="1"/>
  <c r="M110" i="9"/>
  <c r="K111" i="9"/>
  <c r="L111" i="9" s="1"/>
  <c r="M111" i="9"/>
  <c r="K112" i="9"/>
  <c r="L112" i="9" s="1"/>
  <c r="M112" i="9"/>
  <c r="K113" i="9"/>
  <c r="L113" i="9" s="1"/>
  <c r="M113" i="9"/>
  <c r="K114" i="9"/>
  <c r="L114" i="9" s="1"/>
  <c r="N114" i="9" s="1"/>
  <c r="M114" i="9"/>
  <c r="K115" i="9"/>
  <c r="L115" i="9"/>
  <c r="M115" i="9"/>
  <c r="K116" i="9"/>
  <c r="L116" i="9"/>
  <c r="M116" i="9"/>
  <c r="K117" i="9"/>
  <c r="L117" i="9" s="1"/>
  <c r="M117" i="9"/>
  <c r="K118" i="9"/>
  <c r="L118" i="9"/>
  <c r="N118" i="9" s="1"/>
  <c r="M118" i="9"/>
  <c r="K119" i="9"/>
  <c r="L119" i="9"/>
  <c r="M119" i="9"/>
  <c r="K120" i="9"/>
  <c r="L120" i="9"/>
  <c r="M120" i="9"/>
  <c r="K121" i="9"/>
  <c r="L121" i="9" s="1"/>
  <c r="N121" i="9" s="1"/>
  <c r="M121" i="9"/>
  <c r="K122" i="9"/>
  <c r="L122" i="9"/>
  <c r="M122" i="9"/>
  <c r="K123" i="9"/>
  <c r="L123" i="9"/>
  <c r="M123" i="9"/>
  <c r="K124" i="9"/>
  <c r="L124" i="9" s="1"/>
  <c r="M124" i="9"/>
  <c r="K125" i="9"/>
  <c r="L125" i="9" s="1"/>
  <c r="M125" i="9"/>
  <c r="K126" i="9"/>
  <c r="L126" i="9"/>
  <c r="M126" i="9"/>
  <c r="K127" i="9"/>
  <c r="L127" i="9" s="1"/>
  <c r="M127" i="9"/>
  <c r="K128" i="9"/>
  <c r="L128" i="9"/>
  <c r="M128" i="9"/>
  <c r="K129" i="9"/>
  <c r="L129" i="9" s="1"/>
  <c r="M129" i="9"/>
  <c r="L27" i="9"/>
  <c r="L18" i="9"/>
  <c r="N18" i="9" s="1"/>
  <c r="L22" i="9"/>
  <c r="N22" i="9" s="1"/>
  <c r="K27" i="9"/>
  <c r="K15" i="9"/>
  <c r="L15" i="9" s="1"/>
  <c r="N15" i="9" s="1"/>
  <c r="K16" i="9"/>
  <c r="L16" i="9" s="1"/>
  <c r="N16" i="9" s="1"/>
  <c r="K17" i="9"/>
  <c r="L17" i="9" s="1"/>
  <c r="N17" i="9" s="1"/>
  <c r="K18" i="9"/>
  <c r="K19" i="9"/>
  <c r="L19" i="9" s="1"/>
  <c r="N19" i="9" s="1"/>
  <c r="K20" i="9"/>
  <c r="L20" i="9" s="1"/>
  <c r="N20" i="9" s="1"/>
  <c r="K21" i="9"/>
  <c r="L21" i="9" s="1"/>
  <c r="N21" i="9" s="1"/>
  <c r="K22" i="9"/>
  <c r="K23" i="9"/>
  <c r="L23" i="9" s="1"/>
  <c r="N23" i="9" s="1"/>
  <c r="K14" i="9"/>
  <c r="N14" i="12" l="1"/>
  <c r="N14" i="11"/>
  <c r="N14" i="10"/>
  <c r="N46" i="10"/>
  <c r="N50" i="10"/>
  <c r="N125" i="9"/>
  <c r="N122" i="9"/>
  <c r="N126" i="9"/>
  <c r="N113" i="9"/>
  <c r="N111" i="9"/>
  <c r="N108" i="9"/>
  <c r="N106" i="9"/>
  <c r="N97" i="9"/>
  <c r="N95" i="9"/>
  <c r="N92" i="9"/>
  <c r="N90" i="9"/>
  <c r="N81" i="9"/>
  <c r="N79" i="9"/>
  <c r="N76" i="9"/>
  <c r="N74" i="9"/>
  <c r="N65" i="9"/>
  <c r="N63" i="9"/>
  <c r="N60" i="9"/>
  <c r="N58" i="9"/>
  <c r="N49" i="9"/>
  <c r="N47" i="9"/>
  <c r="N44" i="9"/>
  <c r="N42" i="9"/>
  <c r="N33" i="9"/>
  <c r="N31" i="9"/>
  <c r="N28" i="9"/>
  <c r="N129" i="9"/>
  <c r="N117" i="9"/>
  <c r="N123" i="9"/>
  <c r="N127" i="9"/>
  <c r="N115" i="9"/>
  <c r="N128" i="9"/>
  <c r="N124" i="9"/>
  <c r="N120" i="9"/>
  <c r="N116" i="9"/>
  <c r="N112" i="9"/>
  <c r="N107" i="9"/>
  <c r="N104" i="9"/>
  <c r="N99" i="9"/>
  <c r="N96" i="9"/>
  <c r="N91" i="9"/>
  <c r="N88" i="9"/>
  <c r="N83" i="9"/>
  <c r="N80" i="9"/>
  <c r="N75" i="9"/>
  <c r="N72" i="9"/>
  <c r="N67" i="9"/>
  <c r="N64" i="9"/>
  <c r="N59" i="9"/>
  <c r="N56" i="9"/>
  <c r="N51" i="9"/>
  <c r="N48" i="9"/>
  <c r="N43" i="9"/>
  <c r="N40" i="9"/>
  <c r="N35" i="9"/>
  <c r="N32" i="9"/>
  <c r="N119" i="9"/>
  <c r="D15" i="13" l="1"/>
  <c r="D14" i="13"/>
  <c r="D12" i="13"/>
  <c r="D11" i="13"/>
  <c r="I40" i="13"/>
  <c r="I39" i="13"/>
  <c r="I38" i="13"/>
  <c r="I37" i="13"/>
  <c r="I36" i="13"/>
  <c r="C1" i="13"/>
  <c r="C1" i="12"/>
  <c r="C1" i="11"/>
  <c r="C1" i="10"/>
  <c r="D9" i="13"/>
  <c r="D8" i="13"/>
  <c r="D31" i="13"/>
  <c r="D28" i="13"/>
  <c r="L14" i="9"/>
  <c r="D16" i="13" l="1"/>
  <c r="N14" i="9"/>
  <c r="D34" i="13"/>
  <c r="D41" i="13" s="1"/>
  <c r="D10" i="13"/>
  <c r="D13" i="13"/>
  <c r="I13" i="13" l="1"/>
  <c r="F13" i="13" s="1"/>
  <c r="D18" i="13"/>
  <c r="I16" i="13"/>
  <c r="F16" i="13" s="1"/>
  <c r="I10" i="13"/>
  <c r="F10" i="13" s="1"/>
  <c r="M27" i="9"/>
  <c r="N27" i="9" l="1"/>
  <c r="I18" i="13"/>
  <c r="I25" i="13" s="1"/>
  <c r="I34" i="13" l="1"/>
  <c r="I41" i="13" s="1"/>
  <c r="I48" i="13" s="1"/>
  <c r="F34" i="13" l="1"/>
</calcChain>
</file>

<file path=xl/sharedStrings.xml><?xml version="1.0" encoding="utf-8"?>
<sst xmlns="http://schemas.openxmlformats.org/spreadsheetml/2006/main" count="323" uniqueCount="96">
  <si>
    <t>REAL ESTATE</t>
  </si>
  <si>
    <t>(1)</t>
  </si>
  <si>
    <t>(2)</t>
  </si>
  <si>
    <t>(3)</t>
  </si>
  <si>
    <t>Book / Adjusted</t>
  </si>
  <si>
    <t>Average</t>
  </si>
  <si>
    <t>RBC</t>
  </si>
  <si>
    <t>Annual Statement Source</t>
  </si>
  <si>
    <t>Carrying Value</t>
  </si>
  <si>
    <t>Factor</t>
  </si>
  <si>
    <r>
      <t xml:space="preserve">  </t>
    </r>
    <r>
      <rPr>
        <u/>
        <sz val="9"/>
        <rFont val="Times New Roman"/>
        <family val="1"/>
      </rPr>
      <t>Requirement</t>
    </r>
    <r>
      <rPr>
        <sz val="9"/>
        <rFont val="Times New Roman"/>
        <family val="1"/>
      </rPr>
      <t xml:space="preserve"> ‡</t>
    </r>
  </si>
  <si>
    <t>Real Estate</t>
  </si>
  <si>
    <t>Company Occupied Real Estate</t>
  </si>
  <si>
    <t>AVR Equity Component Column 1 Line 19</t>
  </si>
  <si>
    <t>Company Occupied Encumbrances</t>
  </si>
  <si>
    <t>AVR Equity Component Column 3 Line 19</t>
  </si>
  <si>
    <t>Total Company Occupied Real Estate</t>
  </si>
  <si>
    <t xml:space="preserve">Line (1) + (2) </t>
  </si>
  <si>
    <t>X</t>
  </si>
  <si>
    <t>†</t>
  </si>
  <si>
    <t>=</t>
  </si>
  <si>
    <t>Foreclosed Real Estate</t>
  </si>
  <si>
    <t>Foreclosed Encumbrances</t>
  </si>
  <si>
    <t>Total Foreclosed Real Estate</t>
  </si>
  <si>
    <t>Line (4) + (5)</t>
  </si>
  <si>
    <t>Investment Real Estate</t>
  </si>
  <si>
    <t>AVR Equity Component Column 1 Line 20</t>
  </si>
  <si>
    <t>Investment Encumbrances</t>
  </si>
  <si>
    <t>AVR Equity Component Column 3 Line 20</t>
  </si>
  <si>
    <t>Total Investment Real Estate</t>
  </si>
  <si>
    <t>Line (7) + (8)</t>
  </si>
  <si>
    <t>Total Real Estate</t>
  </si>
  <si>
    <t>Lines (3) + (6) + (9)</t>
  </si>
  <si>
    <t>(pre-MODCO/Funds Withheld)</t>
  </si>
  <si>
    <t xml:space="preserve">Reduction in RBC for MODCO/Funds Withheld </t>
  </si>
  <si>
    <t>Reinsurance Ceded Agreements</t>
  </si>
  <si>
    <t>Company Records (enter a pre-tax amount)</t>
  </si>
  <si>
    <t xml:space="preserve">Increase in RBC for MODCO/Funds Withheld </t>
  </si>
  <si>
    <t>Reinsurance Assumed Agreements</t>
  </si>
  <si>
    <t>(including MODCO/Funds Withheld.)</t>
  </si>
  <si>
    <t>Lines (10) - (11) + (12)</t>
  </si>
  <si>
    <t>Schedule BA Real Estate</t>
  </si>
  <si>
    <t>Schedule BA Real Estate Encumbrances</t>
  </si>
  <si>
    <t>Total Schedule BA Real Estate Excluding Low</t>
  </si>
  <si>
    <t>Line (14) + (15)</t>
  </si>
  <si>
    <t>Income Housing Tax Credits Included Below</t>
  </si>
  <si>
    <t>Total Schedule BA Real Estate</t>
  </si>
  <si>
    <t>Column (2) is calculated as Column (3) divided by Column (1).</t>
  </si>
  <si>
    <t>‡</t>
  </si>
  <si>
    <t xml:space="preserve">The RBC requirement is calculated for each individual property and then summarized on this page. Refer to the worksheet included in the Real Estate </t>
  </si>
  <si>
    <t>portion of the instructions.</t>
  </si>
  <si>
    <t>Requirement</t>
  </si>
  <si>
    <t>XXX</t>
  </si>
  <si>
    <t>Carrying</t>
  </si>
  <si>
    <t>Encumbrances</t>
  </si>
  <si>
    <t>Name / ID / Line</t>
  </si>
  <si>
    <t>Value</t>
  </si>
  <si>
    <t>Total for All Lines</t>
  </si>
  <si>
    <t>Company Name</t>
  </si>
  <si>
    <t>Cocode: 00000</t>
  </si>
  <si>
    <t>Fair Value</t>
  </si>
  <si>
    <t>credit</t>
  </si>
  <si>
    <r>
      <t>(</t>
    </r>
    <r>
      <rPr>
        <sz val="9"/>
        <color rgb="FFFF0000"/>
        <rFont val="Times New Roman"/>
        <family val="1"/>
      </rPr>
      <t>5</t>
    </r>
    <r>
      <rPr>
        <sz val="9"/>
        <rFont val="Times New Roman"/>
        <family val="1"/>
      </rPr>
      <t>)</t>
    </r>
  </si>
  <si>
    <r>
      <t>(</t>
    </r>
    <r>
      <rPr>
        <sz val="9"/>
        <color rgb="FFFF0000"/>
        <rFont val="Times New Roman"/>
        <family val="1"/>
      </rPr>
      <t>6</t>
    </r>
    <r>
      <rPr>
        <sz val="9"/>
        <rFont val="Times New Roman"/>
        <family val="1"/>
      </rPr>
      <t>)</t>
    </r>
  </si>
  <si>
    <t>Adjusted</t>
  </si>
  <si>
    <t>RBC Factor</t>
  </si>
  <si>
    <r>
      <t>(</t>
    </r>
    <r>
      <rPr>
        <sz val="9"/>
        <color rgb="FFFF0000"/>
        <rFont val="Times New Roman"/>
        <family val="1"/>
      </rPr>
      <t>7</t>
    </r>
    <r>
      <rPr>
        <sz val="9"/>
        <rFont val="Times New Roman"/>
        <family val="1"/>
      </rPr>
      <t>)</t>
    </r>
  </si>
  <si>
    <r>
      <t>(</t>
    </r>
    <r>
      <rPr>
        <sz val="9"/>
        <color rgb="FFFF0000"/>
        <rFont val="Times New Roman"/>
        <family val="1"/>
      </rPr>
      <t>8</t>
    </r>
    <r>
      <rPr>
        <sz val="9"/>
        <rFont val="Times New Roman"/>
        <family val="1"/>
      </rPr>
      <t>)</t>
    </r>
  </si>
  <si>
    <t>Credit</t>
  </si>
  <si>
    <r>
      <t>(</t>
    </r>
    <r>
      <rPr>
        <sz val="9"/>
        <color rgb="FFFF0000"/>
        <rFont val="Times New Roman"/>
        <family val="1"/>
      </rPr>
      <t>9</t>
    </r>
    <r>
      <rPr>
        <sz val="9"/>
        <rFont val="Times New Roman"/>
        <family val="1"/>
      </rPr>
      <t>)</t>
    </r>
  </si>
  <si>
    <r>
      <t>(</t>
    </r>
    <r>
      <rPr>
        <sz val="9"/>
        <color rgb="FFFF0000"/>
        <rFont val="Times New Roman"/>
        <family val="1"/>
      </rPr>
      <t>10</t>
    </r>
    <r>
      <rPr>
        <sz val="9"/>
        <rFont val="Times New Roman"/>
        <family val="1"/>
      </rPr>
      <t>)</t>
    </r>
  </si>
  <si>
    <r>
      <t xml:space="preserve"> </t>
    </r>
    <r>
      <rPr>
        <u/>
        <sz val="9"/>
        <color rgb="FFFF0000"/>
        <rFont val="Times New Roman"/>
        <family val="1"/>
      </rPr>
      <t xml:space="preserve">Base </t>
    </r>
    <r>
      <rPr>
        <u/>
        <sz val="9"/>
        <rFont val="Times New Roman"/>
        <family val="1"/>
      </rPr>
      <t>Factor</t>
    </r>
  </si>
  <si>
    <t>Property Acquired in satisfaction of Debt</t>
  </si>
  <si>
    <t>including held for sale</t>
  </si>
  <si>
    <t>AVR Equity Component Column 1 Line 18</t>
  </si>
  <si>
    <t>AVR Equity Component Column 3 Line 18</t>
  </si>
  <si>
    <r>
      <t xml:space="preserve">Schedule BA Part 1 Column 12 Line </t>
    </r>
    <r>
      <rPr>
        <b/>
        <sz val="9"/>
        <color rgb="FFCC0000"/>
        <rFont val="Times New Roman"/>
        <family val="1"/>
      </rPr>
      <t>2199999</t>
    </r>
    <r>
      <rPr>
        <sz val="9"/>
        <rFont val="Times New Roman"/>
        <family val="1"/>
      </rPr>
      <t xml:space="preserve"> </t>
    </r>
  </si>
  <si>
    <r>
      <t xml:space="preserve">+ Line </t>
    </r>
    <r>
      <rPr>
        <b/>
        <sz val="9"/>
        <color rgb="FFCC0000"/>
        <rFont val="Times New Roman"/>
        <family val="1"/>
      </rPr>
      <t>2299999</t>
    </r>
    <r>
      <rPr>
        <sz val="9"/>
        <rFont val="Times New Roman"/>
        <family val="1"/>
      </rPr>
      <t xml:space="preserve">, in part </t>
    </r>
  </si>
  <si>
    <t>Federal Guaranteed Low Income Housing Tax Credits</t>
  </si>
  <si>
    <t>AVR Equity Component Column 1 Line 75</t>
  </si>
  <si>
    <t>Federal Non-Guaranteed Low Income Housing Tax Credits</t>
  </si>
  <si>
    <t>AVR Equity Component Column 1 Line 76</t>
  </si>
  <si>
    <t>State Guaranteed Low Income Housing Tax Credits</t>
  </si>
  <si>
    <t>AVR Equity Component Column 1 Line 77</t>
  </si>
  <si>
    <t>State Non-Guaranteed Low Income Housing Tax Credits</t>
  </si>
  <si>
    <t>AVR Equity Component Column 1 Line 78</t>
  </si>
  <si>
    <t>All Other Low Income Housing Tax Credits</t>
  </si>
  <si>
    <t>AVR Equity Component Column 1 Line 79</t>
  </si>
  <si>
    <t>Lines (16) + (17) + (18) + (19) + (20) + (21)</t>
  </si>
  <si>
    <t>(including MODCO/Funds Withheld)</t>
  </si>
  <si>
    <t>Lines (22) - (23) + (24)</t>
  </si>
  <si>
    <r>
      <rPr>
        <sz val="10"/>
        <rFont val="Times New Roman"/>
        <family val="1"/>
      </rPr>
      <t>Book/Adjusted</t>
    </r>
  </si>
  <si>
    <r>
      <rPr>
        <sz val="10"/>
        <color rgb="FFFF0000"/>
        <rFont val="Times New Roman"/>
        <family val="1"/>
      </rPr>
      <t xml:space="preserve">Gross RBC </t>
    </r>
  </si>
  <si>
    <t>Enter individually, add lines as needed</t>
  </si>
  <si>
    <r>
      <t xml:space="preserve">Properties </t>
    </r>
    <r>
      <rPr>
        <sz val="9"/>
        <color rgb="FFFF0000"/>
        <rFont val="Times New Roman"/>
        <family val="1"/>
      </rPr>
      <t>Without Encumbrances</t>
    </r>
    <r>
      <rPr>
        <sz val="9"/>
        <rFont val="Times New Roman"/>
        <family val="1"/>
      </rPr>
      <t>:</t>
    </r>
  </si>
  <si>
    <r>
      <t xml:space="preserve">Properties </t>
    </r>
    <r>
      <rPr>
        <sz val="9"/>
        <color rgb="FFFF0000"/>
        <rFont val="Times New Roman"/>
        <family val="1"/>
      </rPr>
      <t>With Encumbrances: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</si>
</sst>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164" formatCode="\(#\)"/>
    <numFmt numFmtId="165" formatCode="&quot;$&quot;#,##0;\(&quot;$&quot;#,##0\)"/>
    <numFmt numFmtId="166" formatCode="0.0000"/>
    <numFmt numFmtId="167" formatCode="0.000"/>
    <numFmt numFmtId="168" formatCode="0.00_)"/>
    <numFmt numFmtId="169" formatCode="#,##0;\-#,##0;&quot;-&quot;"/>
    <numFmt numFmtId="170" formatCode="mm/dd/yy"/>
    <numFmt numFmtId="171" formatCode="0_);\(0\)"/>
    <numFmt numFmtId="172" formatCode="&quot;$&quot;#,##0.00"/>
  </numFmts>
  <fonts count="26" x14ac:knownFonts="1">
    <font>
      <sz val="9"/>
      <name val="Times New Roman"/>
    </font>
    <font>
      <sz val="10"/>
      <name val="Times New Roman"/>
      <family val="1"/>
    </font>
    <font>
      <sz val="14"/>
      <color indexed="32"/>
      <name val="Times New Roman"/>
      <family val="1"/>
    </font>
    <font>
      <sz val="9"/>
      <color indexed="3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sz val="14"/>
      <color indexed="32"/>
      <name val="Times New Roman"/>
      <family val="1"/>
    </font>
    <font>
      <b/>
      <sz val="12"/>
      <color indexed="48"/>
      <name val="Times New Roman"/>
      <family val="1"/>
    </font>
    <font>
      <sz val="10"/>
      <color indexed="12"/>
      <name val="Times New Roman"/>
      <family val="1"/>
    </font>
    <font>
      <u/>
      <sz val="10"/>
      <name val="Times New Roman"/>
      <family val="1"/>
    </font>
    <font>
      <sz val="10"/>
      <color indexed="8"/>
      <name val="Arial"/>
      <family val="2"/>
    </font>
    <font>
      <sz val="10"/>
      <name val="MS Serif"/>
    </font>
    <font>
      <sz val="10"/>
      <color indexed="16"/>
      <name val="MS Serif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9"/>
      <color rgb="FFFF0000"/>
      <name val="Times New Roman"/>
      <family val="1"/>
    </font>
    <font>
      <u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CC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36"/>
      </patternFill>
    </fill>
    <fill>
      <patternFill patternType="solid">
        <fgColor indexed="27"/>
        <bgColor indexed="36"/>
      </patternFill>
    </fill>
    <fill>
      <patternFill patternType="solid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3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4" borderId="0"/>
    <xf numFmtId="165" fontId="5" fillId="4" borderId="0" applyNumberFormat="0" applyFont="0" applyBorder="0" applyAlignment="0"/>
    <xf numFmtId="0" fontId="1" fillId="0" borderId="0"/>
    <xf numFmtId="169" fontId="15" fillId="0" borderId="0" applyFill="0" applyBorder="0" applyAlignment="0"/>
    <xf numFmtId="0" fontId="16" fillId="0" borderId="0" applyNumberFormat="0" applyAlignment="0">
      <alignment horizontal="left"/>
    </xf>
    <xf numFmtId="0" fontId="17" fillId="0" borderId="0" applyNumberFormat="0" applyAlignment="0">
      <alignment horizontal="left"/>
    </xf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70" fontId="19" fillId="0" borderId="0" applyNumberFormat="0" applyFill="0" applyBorder="0" applyAlignment="0" applyProtection="0">
      <alignment horizontal="left"/>
    </xf>
    <xf numFmtId="40" fontId="20" fillId="0" borderId="0" applyBorder="0">
      <alignment horizontal="right"/>
    </xf>
    <xf numFmtId="0" fontId="5" fillId="4" borderId="0"/>
  </cellStyleXfs>
  <cellXfs count="114">
    <xf numFmtId="0" fontId="0" fillId="4" borderId="0" xfId="0"/>
    <xf numFmtId="0" fontId="2" fillId="2" borderId="0" xfId="2" applyFont="1" applyFill="1"/>
    <xf numFmtId="164" fontId="3" fillId="2" borderId="0" xfId="2" applyNumberFormat="1" applyFont="1" applyFill="1"/>
    <xf numFmtId="0" fontId="4" fillId="3" borderId="0" xfId="2" applyFont="1" applyFill="1"/>
    <xf numFmtId="0" fontId="3" fillId="2" borderId="0" xfId="2" applyFont="1" applyFill="1"/>
    <xf numFmtId="0" fontId="3" fillId="2" borderId="0" xfId="2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7" borderId="0" xfId="2" applyFont="1" applyFill="1"/>
    <xf numFmtId="0" fontId="5" fillId="4" borderId="0" xfId="0" applyFont="1" applyFill="1" applyProtection="1"/>
    <xf numFmtId="0" fontId="3" fillId="7" borderId="0" xfId="2" applyFont="1" applyFill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6" fillId="0" borderId="0" xfId="0" quotePrefix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left"/>
    </xf>
    <xf numFmtId="165" fontId="6" fillId="6" borderId="2" xfId="0" applyNumberFormat="1" applyFont="1" applyFill="1" applyBorder="1" applyProtection="1">
      <protection locked="0"/>
    </xf>
    <xf numFmtId="37" fontId="6" fillId="0" borderId="2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Protection="1"/>
    <xf numFmtId="37" fontId="6" fillId="0" borderId="0" xfId="0" applyNumberFormat="1" applyFont="1" applyFill="1" applyBorder="1" applyProtection="1"/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6" fillId="8" borderId="0" xfId="0" applyFont="1" applyFill="1" applyAlignment="1" applyProtection="1">
      <alignment horizontal="center"/>
    </xf>
    <xf numFmtId="0" fontId="22" fillId="8" borderId="0" xfId="0" applyFont="1" applyFill="1" applyAlignment="1" applyProtection="1">
      <alignment horizontal="center"/>
    </xf>
    <xf numFmtId="0" fontId="6" fillId="8" borderId="0" xfId="0" applyFont="1" applyFill="1" applyAlignment="1">
      <alignment horizontal="center"/>
    </xf>
    <xf numFmtId="2" fontId="6" fillId="0" borderId="0" xfId="0" applyNumberFormat="1" applyFont="1" applyFill="1" applyAlignment="1" applyProtection="1">
      <alignment horizontal="center"/>
    </xf>
    <xf numFmtId="166" fontId="6" fillId="8" borderId="0" xfId="0" applyNumberFormat="1" applyFont="1" applyFill="1" applyAlignment="1" applyProtection="1">
      <alignment horizontal="center"/>
    </xf>
    <xf numFmtId="0" fontId="9" fillId="0" borderId="2" xfId="0" quotePrefix="1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/>
    </xf>
    <xf numFmtId="166" fontId="6" fillId="8" borderId="0" xfId="0" quotePrefix="1" applyNumberFormat="1" applyFont="1" applyFill="1" applyAlignment="1" applyProtection="1">
      <alignment horizontal="center"/>
    </xf>
    <xf numFmtId="166" fontId="21" fillId="8" borderId="0" xfId="0" applyNumberFormat="1" applyFont="1" applyFill="1" applyAlignment="1">
      <alignment horizontal="center"/>
    </xf>
    <xf numFmtId="166" fontId="8" fillId="8" borderId="0" xfId="0" applyNumberFormat="1" applyFont="1" applyFill="1" applyAlignment="1" applyProtection="1">
      <alignment horizontal="center"/>
    </xf>
    <xf numFmtId="166" fontId="6" fillId="8" borderId="2" xfId="0" applyNumberFormat="1" applyFont="1" applyFill="1" applyBorder="1" applyAlignment="1" applyProtection="1">
      <alignment horizontal="center"/>
    </xf>
    <xf numFmtId="166" fontId="6" fillId="8" borderId="0" xfId="0" applyNumberFormat="1" applyFont="1" applyFill="1" applyAlignment="1">
      <alignment horizontal="center"/>
    </xf>
    <xf numFmtId="2" fontId="6" fillId="0" borderId="0" xfId="0" quotePrefix="1" applyNumberFormat="1" applyFont="1" applyFill="1" applyAlignment="1" applyProtection="1">
      <alignment horizontal="center"/>
    </xf>
    <xf numFmtId="2" fontId="9" fillId="0" borderId="0" xfId="0" quotePrefix="1" applyNumberFormat="1" applyFont="1" applyFill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2" fontId="22" fillId="0" borderId="0" xfId="0" applyNumberFormat="1" applyFont="1" applyFill="1" applyAlignment="1" applyProtection="1">
      <alignment horizontal="center"/>
    </xf>
    <xf numFmtId="0" fontId="5" fillId="4" borderId="0" xfId="10"/>
    <xf numFmtId="164" fontId="7" fillId="0" borderId="0" xfId="10" applyNumberFormat="1" applyFont="1" applyFill="1" applyAlignment="1">
      <alignment horizontal="left"/>
    </xf>
    <xf numFmtId="0" fontId="5" fillId="0" borderId="0" xfId="10" applyFill="1"/>
    <xf numFmtId="164" fontId="5" fillId="0" borderId="0" xfId="10" applyNumberFormat="1" applyFill="1" applyAlignment="1">
      <alignment horizontal="center"/>
    </xf>
    <xf numFmtId="0" fontId="5" fillId="0" borderId="0" xfId="10" applyFill="1" applyAlignment="1">
      <alignment horizontal="center"/>
    </xf>
    <xf numFmtId="0" fontId="5" fillId="0" borderId="0" xfId="10" applyFill="1" applyAlignment="1">
      <alignment horizontal="centerContinuous"/>
    </xf>
    <xf numFmtId="0" fontId="8" fillId="0" borderId="0" xfId="10" applyFont="1" applyFill="1"/>
    <xf numFmtId="0" fontId="8" fillId="0" borderId="0" xfId="10" quotePrefix="1" applyFont="1" applyFill="1" applyAlignment="1">
      <alignment horizontal="center"/>
    </xf>
    <xf numFmtId="0" fontId="8" fillId="0" borderId="0" xfId="10" applyFont="1" applyFill="1" applyAlignment="1">
      <alignment horizontal="center"/>
    </xf>
    <xf numFmtId="0" fontId="8" fillId="0" borderId="0" xfId="10" quotePrefix="1" applyFont="1" applyFill="1" applyAlignment="1">
      <alignment horizontal="centerContinuous"/>
    </xf>
    <xf numFmtId="0" fontId="5" fillId="0" borderId="0" xfId="10" quotePrefix="1" applyFill="1" applyAlignment="1">
      <alignment horizontal="centerContinuous"/>
    </xf>
    <xf numFmtId="0" fontId="5" fillId="0" borderId="0" xfId="10" quotePrefix="1" applyFill="1" applyAlignment="1">
      <alignment horizontal="center"/>
    </xf>
    <xf numFmtId="0" fontId="5" fillId="0" borderId="0" xfId="10" applyFill="1" applyAlignment="1">
      <alignment horizontal="left"/>
    </xf>
    <xf numFmtId="0" fontId="24" fillId="0" borderId="0" xfId="10" quotePrefix="1" applyFont="1" applyFill="1" applyAlignment="1">
      <alignment horizontal="left"/>
    </xf>
    <xf numFmtId="5" fontId="1" fillId="5" borderId="1" xfId="10" applyNumberFormat="1" applyFont="1" applyFill="1" applyBorder="1"/>
    <xf numFmtId="165" fontId="5" fillId="0" borderId="0" xfId="10" applyNumberFormat="1" applyFill="1"/>
    <xf numFmtId="49" fontId="5" fillId="0" borderId="0" xfId="10" applyNumberFormat="1" applyFill="1" applyAlignment="1">
      <alignment horizontal="center"/>
    </xf>
    <xf numFmtId="5" fontId="5" fillId="0" borderId="1" xfId="1" applyNumberFormat="1" applyFont="1" applyFill="1" applyBorder="1"/>
    <xf numFmtId="5" fontId="5" fillId="0" borderId="2" xfId="1" applyNumberFormat="1" applyFont="1" applyFill="1" applyBorder="1"/>
    <xf numFmtId="166" fontId="5" fillId="0" borderId="0" xfId="1" applyNumberFormat="1" applyFont="1" applyFill="1" applyAlignment="1">
      <alignment horizontal="right"/>
    </xf>
    <xf numFmtId="167" fontId="5" fillId="0" borderId="0" xfId="1" applyNumberFormat="1" applyFont="1" applyFill="1" applyAlignment="1">
      <alignment horizontal="left"/>
    </xf>
    <xf numFmtId="167" fontId="5" fillId="0" borderId="0" xfId="1" applyNumberFormat="1" applyFont="1" applyFill="1" applyAlignment="1">
      <alignment horizontal="center"/>
    </xf>
    <xf numFmtId="166" fontId="5" fillId="0" borderId="0" xfId="10" applyNumberFormat="1" applyFill="1"/>
    <xf numFmtId="0" fontId="5" fillId="0" borderId="0" xfId="10" quotePrefix="1" applyFill="1" applyAlignment="1">
      <alignment horizontal="left"/>
    </xf>
    <xf numFmtId="5" fontId="5" fillId="0" borderId="3" xfId="1" applyNumberFormat="1" applyFont="1" applyFill="1" applyBorder="1"/>
    <xf numFmtId="165" fontId="5" fillId="6" borderId="1" xfId="10" applyNumberFormat="1" applyFill="1" applyBorder="1" applyAlignment="1" applyProtection="1">
      <alignment horizontal="right"/>
      <protection locked="0"/>
    </xf>
    <xf numFmtId="165" fontId="5" fillId="0" borderId="3" xfId="1" applyNumberFormat="1" applyFont="1" applyFill="1" applyBorder="1" applyAlignment="1">
      <alignment horizontal="right"/>
    </xf>
    <xf numFmtId="164" fontId="5" fillId="0" borderId="5" xfId="10" applyNumberFormat="1" applyFill="1" applyBorder="1" applyAlignment="1">
      <alignment horizontal="center"/>
    </xf>
    <xf numFmtId="5" fontId="5" fillId="0" borderId="0" xfId="1" applyNumberFormat="1" applyFont="1" applyFill="1" applyBorder="1"/>
    <xf numFmtId="165" fontId="10" fillId="0" borderId="1" xfId="10" applyNumberFormat="1" applyFont="1" applyFill="1" applyBorder="1" applyProtection="1">
      <protection locked="0"/>
    </xf>
    <xf numFmtId="165" fontId="5" fillId="0" borderId="0" xfId="10" applyNumberFormat="1" applyFill="1" applyAlignment="1">
      <alignment horizontal="center"/>
    </xf>
    <xf numFmtId="166" fontId="5" fillId="0" borderId="0" xfId="10" applyNumberFormat="1" applyFill="1" applyAlignment="1">
      <alignment horizontal="right"/>
    </xf>
    <xf numFmtId="167" fontId="5" fillId="0" borderId="0" xfId="10" applyNumberFormat="1" applyFill="1" applyAlignment="1">
      <alignment horizontal="center"/>
    </xf>
    <xf numFmtId="164" fontId="5" fillId="0" borderId="0" xfId="10" quotePrefix="1" applyNumberForma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1" fillId="7" borderId="0" xfId="2" applyFont="1" applyFill="1" applyAlignment="1">
      <alignment horizontal="center"/>
    </xf>
    <xf numFmtId="0" fontId="11" fillId="9" borderId="0" xfId="2" applyFont="1" applyFill="1" applyAlignment="1">
      <alignment horizontal="center"/>
    </xf>
    <xf numFmtId="166" fontId="11" fillId="9" borderId="0" xfId="2" applyNumberFormat="1" applyFont="1" applyFill="1" applyAlignment="1">
      <alignment horizontal="center"/>
    </xf>
    <xf numFmtId="2" fontId="11" fillId="7" borderId="0" xfId="2" applyNumberFormat="1" applyFont="1" applyFill="1" applyAlignment="1">
      <alignment horizontal="center"/>
    </xf>
    <xf numFmtId="2" fontId="3" fillId="7" borderId="0" xfId="2" applyNumberFormat="1" applyFont="1" applyFill="1" applyAlignment="1">
      <alignment horizontal="center"/>
    </xf>
    <xf numFmtId="168" fontId="6" fillId="0" borderId="0" xfId="0" applyNumberFormat="1" applyFont="1" applyFill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68" fontId="13" fillId="0" borderId="0" xfId="0" applyNumberFormat="1" applyFont="1" applyFill="1" applyAlignment="1" applyProtection="1">
      <alignment horizontal="center"/>
      <protection locked="0"/>
    </xf>
    <xf numFmtId="168" fontId="13" fillId="8" borderId="0" xfId="0" applyNumberFormat="1" applyFont="1" applyFill="1" applyAlignment="1" applyProtection="1">
      <alignment horizontal="center"/>
      <protection locked="0"/>
    </xf>
    <xf numFmtId="168" fontId="13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 applyProtection="1">
      <alignment horizontal="center"/>
      <protection locked="0"/>
    </xf>
    <xf numFmtId="37" fontId="6" fillId="0" borderId="0" xfId="0" applyNumberFormat="1" applyFont="1" applyFill="1" applyAlignment="1" applyProtection="1">
      <alignment horizontal="center"/>
    </xf>
    <xf numFmtId="37" fontId="6" fillId="8" borderId="0" xfId="0" applyNumberFormat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8" borderId="0" xfId="0" applyFont="1" applyFill="1" applyAlignment="1" applyProtection="1">
      <alignment horizontal="center"/>
      <protection locked="0"/>
    </xf>
    <xf numFmtId="166" fontId="13" fillId="8" borderId="0" xfId="0" applyNumberFormat="1" applyFont="1" applyFill="1" applyAlignment="1" applyProtection="1">
      <alignment horizontal="center"/>
      <protection locked="0"/>
    </xf>
    <xf numFmtId="171" fontId="21" fillId="8" borderId="0" xfId="0" quotePrefix="1" applyNumberFormat="1" applyFont="1" applyFill="1" applyAlignment="1" applyProtection="1">
      <alignment horizontal="center"/>
    </xf>
    <xf numFmtId="0" fontId="1" fillId="0" borderId="0" xfId="0" quotePrefix="1" applyFont="1" applyFill="1" applyAlignment="1">
      <alignment horizontal="center"/>
    </xf>
    <xf numFmtId="2" fontId="1" fillId="0" borderId="0" xfId="0" quotePrefix="1" applyNumberFormat="1" applyFont="1" applyFill="1" applyAlignment="1">
      <alignment horizontal="center" wrapText="1"/>
    </xf>
    <xf numFmtId="0" fontId="5" fillId="0" borderId="0" xfId="0" applyFont="1" applyFill="1" applyAlignment="1" applyProtection="1">
      <alignment horizontal="left"/>
    </xf>
    <xf numFmtId="172" fontId="6" fillId="0" borderId="2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right"/>
    </xf>
    <xf numFmtId="165" fontId="6" fillId="8" borderId="0" xfId="0" applyNumberFormat="1" applyFont="1" applyFill="1" applyAlignment="1" applyProtection="1">
      <alignment horizontal="right"/>
    </xf>
    <xf numFmtId="37" fontId="21" fillId="0" borderId="0" xfId="0" applyNumberFormat="1" applyFont="1" applyFill="1" applyAlignment="1" applyProtection="1">
      <alignment horizontal="left"/>
    </xf>
  </cellXfs>
  <cellStyles count="11">
    <cellStyle name="Calc Currency (0)" xfId="3" xr:uid="{00000000-0005-0000-0000-000000000000}"/>
    <cellStyle name="Comma" xfId="1" builtinId="3"/>
    <cellStyle name="Copied" xfId="4" xr:uid="{00000000-0005-0000-0000-000002000000}"/>
    <cellStyle name="Entered" xfId="5" xr:uid="{00000000-0005-0000-0000-000003000000}"/>
    <cellStyle name="Header1" xfId="6" xr:uid="{00000000-0005-0000-0000-000004000000}"/>
    <cellStyle name="Header2" xfId="7" xr:uid="{00000000-0005-0000-0000-000005000000}"/>
    <cellStyle name="Normal" xfId="0" builtinId="0"/>
    <cellStyle name="Normal 2" xfId="10" xr:uid="{724A8A97-ED54-6C41-AA28-DFB66AAB7EF8}"/>
    <cellStyle name="Normal_LRBCFCST" xfId="2" xr:uid="{00000000-0005-0000-0000-000007000000}"/>
    <cellStyle name="RevList" xfId="8" xr:uid="{00000000-0005-0000-0000-000008000000}"/>
    <cellStyle name="Subtotal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4</xdr:row>
          <xdr:rowOff>152400</xdr:rowOff>
        </xdr:from>
        <xdr:to>
          <xdr:col>2</xdr:col>
          <xdr:colOff>1447800</xdr:colOff>
          <xdr:row>5</xdr:row>
          <xdr:rowOff>104775</xdr:rowOff>
        </xdr:to>
        <xdr:sp macro="" textlink="">
          <xdr:nvSpPr>
            <xdr:cNvPr id="13313" name="Label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7</xdr:row>
          <xdr:rowOff>123825</xdr:rowOff>
        </xdr:from>
        <xdr:to>
          <xdr:col>2</xdr:col>
          <xdr:colOff>1447800</xdr:colOff>
          <xdr:row>8</xdr:row>
          <xdr:rowOff>66675</xdr:rowOff>
        </xdr:to>
        <xdr:sp macro="" textlink="">
          <xdr:nvSpPr>
            <xdr:cNvPr id="13314" name="Label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10</xdr:row>
          <xdr:rowOff>0</xdr:rowOff>
        </xdr:from>
        <xdr:to>
          <xdr:col>2</xdr:col>
          <xdr:colOff>1447800</xdr:colOff>
          <xdr:row>10</xdr:row>
          <xdr:rowOff>114300</xdr:rowOff>
        </xdr:to>
        <xdr:sp macro="" textlink="">
          <xdr:nvSpPr>
            <xdr:cNvPr id="13315" name="Label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18</xdr:row>
          <xdr:rowOff>142875</xdr:rowOff>
        </xdr:from>
        <xdr:to>
          <xdr:col>2</xdr:col>
          <xdr:colOff>1447800</xdr:colOff>
          <xdr:row>19</xdr:row>
          <xdr:rowOff>85725</xdr:rowOff>
        </xdr:to>
        <xdr:sp macro="" textlink="">
          <xdr:nvSpPr>
            <xdr:cNvPr id="13316" name="Label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7</xdr:row>
          <xdr:rowOff>0</xdr:rowOff>
        </xdr:from>
        <xdr:to>
          <xdr:col>3</xdr:col>
          <xdr:colOff>885825</xdr:colOff>
          <xdr:row>8</xdr:row>
          <xdr:rowOff>0</xdr:rowOff>
        </xdr:to>
        <xdr:sp macro="" textlink="">
          <xdr:nvSpPr>
            <xdr:cNvPr id="13317" name="Label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28575</xdr:rowOff>
        </xdr:from>
        <xdr:to>
          <xdr:col>4</xdr:col>
          <xdr:colOff>0</xdr:colOff>
          <xdr:row>11</xdr:row>
          <xdr:rowOff>28575</xdr:rowOff>
        </xdr:to>
        <xdr:sp macro="" textlink="">
          <xdr:nvSpPr>
            <xdr:cNvPr id="13318" name="Label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28575</xdr:rowOff>
        </xdr:from>
        <xdr:to>
          <xdr:col>4</xdr:col>
          <xdr:colOff>0</xdr:colOff>
          <xdr:row>14</xdr:row>
          <xdr:rowOff>28575</xdr:rowOff>
        </xdr:to>
        <xdr:sp macro="" textlink="">
          <xdr:nvSpPr>
            <xdr:cNvPr id="13319" name="Label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28575</xdr:rowOff>
        </xdr:from>
        <xdr:to>
          <xdr:col>4</xdr:col>
          <xdr:colOff>0</xdr:colOff>
          <xdr:row>28</xdr:row>
          <xdr:rowOff>28575</xdr:rowOff>
        </xdr:to>
        <xdr:sp macro="" textlink="">
          <xdr:nvSpPr>
            <xdr:cNvPr id="13320" name="Label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Bruins/My%20Documents/ACLI/Admin%20Issues/NAIC%20RBC%20Forecast_Life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nt Menu"/>
      <sheetName val="LR001"/>
      <sheetName val="LR002"/>
      <sheetName val="LR003"/>
      <sheetName val="LR004"/>
      <sheetName val="LR005"/>
      <sheetName val="LR006"/>
      <sheetName val="LR007"/>
      <sheetName val="LR008"/>
      <sheetName val="LR009"/>
      <sheetName val="LR010"/>
      <sheetName val="LR011"/>
      <sheetName val="LR012"/>
      <sheetName val="LR013"/>
      <sheetName val="LR014"/>
      <sheetName val="LR015"/>
      <sheetName val="LR016"/>
      <sheetName val="LR017"/>
      <sheetName val="LR018"/>
      <sheetName val="LR019"/>
      <sheetName val="LR020"/>
      <sheetName val="LR021"/>
      <sheetName val="LR022"/>
      <sheetName val="LR023"/>
      <sheetName val="LR024"/>
      <sheetName val="LR025"/>
      <sheetName val="LR026"/>
      <sheetName val="LR027"/>
      <sheetName val="LR028"/>
      <sheetName val="LR029"/>
      <sheetName val="LR030"/>
      <sheetName val="LR031"/>
      <sheetName val="LR032"/>
      <sheetName val="LR033"/>
      <sheetName val="LR034"/>
      <sheetName val="LR035"/>
      <sheetName val="LR036"/>
      <sheetName val="LR037"/>
      <sheetName val="LR038"/>
      <sheetName val="LR039"/>
      <sheetName val="LR040"/>
      <sheetName val="LR041"/>
      <sheetName val="LR042"/>
      <sheetName val="LR043"/>
      <sheetName val="LR044"/>
      <sheetName val="capit"/>
      <sheetName val="Mort7"/>
      <sheetName val="Mort8"/>
      <sheetName val="Mort9"/>
      <sheetName val="Mort10"/>
      <sheetName val="Mort11"/>
      <sheetName val="Mort12"/>
      <sheetName val="Mort13"/>
      <sheetName val="Mort14"/>
      <sheetName val="Mort15"/>
      <sheetName val="Mort16"/>
      <sheetName val="real1"/>
      <sheetName val="real2"/>
      <sheetName val="real3"/>
      <sheetName val="real4"/>
      <sheetName val="bamtg1"/>
      <sheetName val="bamtg2"/>
      <sheetName val="bamtg3"/>
      <sheetName val="bamtg4"/>
      <sheetName val="cck"/>
      <sheetName val="other_data"/>
      <sheetName val="Scenarios &amp; Comparison"/>
      <sheetName val="colors"/>
      <sheetName val="affilcalc"/>
      <sheetName val="prt_res"/>
      <sheetName val="Macro1"/>
      <sheetName val="NAIC RBC Forecast_Life_2010"/>
    </sheetNames>
    <sheetDataSet>
      <sheetData sheetId="0"/>
      <sheetData sheetId="1"/>
      <sheetData sheetId="2">
        <row r="2">
          <cell r="A2" t="str">
            <v>Company Name</v>
          </cell>
        </row>
      </sheetData>
      <sheetData sheetId="3"/>
      <sheetData sheetId="4">
        <row r="27">
          <cell r="H27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C11">
            <v>0</v>
          </cell>
        </row>
      </sheetData>
      <sheetData sheetId="62">
        <row r="11">
          <cell r="C11">
            <v>0</v>
          </cell>
        </row>
      </sheetData>
      <sheetData sheetId="63">
        <row r="11">
          <cell r="C11">
            <v>0</v>
          </cell>
        </row>
      </sheetData>
      <sheetData sheetId="64">
        <row r="11">
          <cell r="C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">
          <cell r="B1" t="str">
            <v>mlr002</v>
          </cell>
          <cell r="C1" t="str">
            <v>mlr003</v>
          </cell>
          <cell r="D1" t="str">
            <v>mlr004</v>
          </cell>
          <cell r="E1" t="str">
            <v>mlr005</v>
          </cell>
          <cell r="F1" t="str">
            <v>mlr006</v>
          </cell>
          <cell r="G1" t="str">
            <v>mlr007</v>
          </cell>
          <cell r="H1" t="str">
            <v>mlr008</v>
          </cell>
          <cell r="I1" t="str">
            <v>mlr009</v>
          </cell>
          <cell r="J1" t="str">
            <v>mlr010</v>
          </cell>
          <cell r="K1" t="str">
            <v>mlr011</v>
          </cell>
          <cell r="L1" t="str">
            <v>mlr012</v>
          </cell>
          <cell r="M1" t="str">
            <v>mlr013</v>
          </cell>
          <cell r="N1" t="str">
            <v>mlr014</v>
          </cell>
          <cell r="O1" t="str">
            <v>mlr015</v>
          </cell>
          <cell r="P1" t="str">
            <v>mlr016</v>
          </cell>
          <cell r="Q1" t="str">
            <v>mlr017</v>
          </cell>
          <cell r="R1" t="str">
            <v>mlr018</v>
          </cell>
          <cell r="S1" t="str">
            <v>mlr019</v>
          </cell>
          <cell r="T1" t="str">
            <v>mlr020</v>
          </cell>
          <cell r="U1" t="str">
            <v>mlr021</v>
          </cell>
          <cell r="V1" t="str">
            <v>mlr022</v>
          </cell>
          <cell r="W1" t="str">
            <v>mlr023</v>
          </cell>
          <cell r="X1" t="str">
            <v>mlr024</v>
          </cell>
          <cell r="Y1" t="str">
            <v>mlr025</v>
          </cell>
          <cell r="Z1" t="str">
            <v>mlr026</v>
          </cell>
          <cell r="AB1" t="str">
            <v>mlr028</v>
          </cell>
          <cell r="AD1" t="str">
            <v>mlr030</v>
          </cell>
          <cell r="BR1" t="str">
            <v>Menu1</v>
          </cell>
        </row>
        <row r="2">
          <cell r="A2" t="b">
            <v>1</v>
          </cell>
          <cell r="AA2" t="b">
            <v>1</v>
          </cell>
          <cell r="AC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0</v>
          </cell>
          <cell r="AM2" t="b">
            <v>0</v>
          </cell>
          <cell r="AN2" t="b">
            <v>1</v>
          </cell>
          <cell r="AO2" t="b">
            <v>0</v>
          </cell>
          <cell r="AP2" t="b">
            <v>0</v>
          </cell>
          <cell r="AQ2" t="b">
            <v>1</v>
          </cell>
          <cell r="AR2" t="b">
            <v>1</v>
          </cell>
          <cell r="AS2" t="b">
            <v>1</v>
          </cell>
          <cell r="AT2" t="b">
            <v>0</v>
          </cell>
          <cell r="AU2" t="b">
            <v>1</v>
          </cell>
          <cell r="AV2" t="b">
            <v>1</v>
          </cell>
          <cell r="AW2" t="b">
            <v>0</v>
          </cell>
          <cell r="AX2" t="b">
            <v>1</v>
          </cell>
          <cell r="AY2" t="b">
            <v>0</v>
          </cell>
          <cell r="AZ2" t="b">
            <v>1</v>
          </cell>
          <cell r="BA2" t="b">
            <v>0</v>
          </cell>
          <cell r="BB2" t="b">
            <v>0</v>
          </cell>
          <cell r="BC2" t="b">
            <v>0</v>
          </cell>
          <cell r="BD2" t="b">
            <v>0</v>
          </cell>
          <cell r="BE2" t="b">
            <v>0</v>
          </cell>
          <cell r="BF2" t="b">
            <v>0</v>
          </cell>
          <cell r="BG2" t="b">
            <v>0</v>
          </cell>
          <cell r="BH2" t="b">
            <v>0</v>
          </cell>
          <cell r="BI2" t="b">
            <v>0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Q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Z2" t="b">
            <v>1</v>
          </cell>
        </row>
      </sheetData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943E-88BA-7F49-BB45-304068742EDA}">
  <sheetPr>
    <pageSetUpPr fitToPage="1"/>
  </sheetPr>
  <dimension ref="A1:N52"/>
  <sheetViews>
    <sheetView showGridLines="0" tabSelected="1" workbookViewId="0">
      <pane ySplit="2" topLeftCell="A3" activePane="bottomLeft" state="frozenSplit"/>
      <selection activeCell="A2" sqref="A2"/>
      <selection pane="bottomLeft" activeCell="G33" sqref="G33"/>
    </sheetView>
  </sheetViews>
  <sheetFormatPr defaultColWidth="9.33203125" defaultRowHeight="12" x14ac:dyDescent="0.2"/>
  <cols>
    <col min="1" max="1" width="4.6640625" style="56" customWidth="1"/>
    <col min="2" max="2" width="52.1640625" style="55" customWidth="1"/>
    <col min="3" max="3" width="40.83203125" style="55" bestFit="1" customWidth="1"/>
    <col min="4" max="4" width="16.83203125" style="55" customWidth="1"/>
    <col min="5" max="5" width="2.83203125" style="55" customWidth="1"/>
    <col min="6" max="6" width="7.6640625" style="55" customWidth="1"/>
    <col min="7" max="8" width="2.33203125" style="55" customWidth="1"/>
    <col min="9" max="9" width="16.83203125" style="55" customWidth="1"/>
    <col min="10" max="13" width="13.6640625" style="55" customWidth="1"/>
    <col min="14" max="14" width="12" style="55" customWidth="1"/>
    <col min="15" max="16384" width="9.33203125" style="55"/>
  </cols>
  <sheetData>
    <row r="1" spans="1:14" s="53" customFormat="1" ht="20.25" customHeight="1" x14ac:dyDescent="0.3">
      <c r="A1" s="1"/>
      <c r="B1" s="1"/>
      <c r="C1" s="2" t="str">
        <f>A3</f>
        <v>REAL ESTATE</v>
      </c>
      <c r="D1" s="3"/>
      <c r="E1" s="1"/>
      <c r="F1" s="1"/>
      <c r="G1" s="1"/>
      <c r="H1" s="1"/>
      <c r="I1" s="1"/>
      <c r="J1" s="1"/>
    </row>
    <row r="2" spans="1:14" s="53" customFormat="1" ht="13.5" customHeight="1" x14ac:dyDescent="0.3">
      <c r="A2" s="4"/>
      <c r="B2" s="1"/>
      <c r="C2" s="1"/>
      <c r="D2" s="1"/>
      <c r="E2" s="1"/>
      <c r="F2" s="1"/>
      <c r="G2" s="1"/>
      <c r="H2" s="1"/>
      <c r="I2" s="5"/>
      <c r="J2" s="1"/>
    </row>
    <row r="3" spans="1:14" x14ac:dyDescent="0.2">
      <c r="A3" s="54" t="s">
        <v>0</v>
      </c>
    </row>
    <row r="4" spans="1:14" ht="13.35" customHeight="1" x14ac:dyDescent="0.2">
      <c r="D4" s="57" t="s">
        <v>1</v>
      </c>
      <c r="E4" s="57"/>
      <c r="F4" s="58" t="s">
        <v>2</v>
      </c>
      <c r="G4" s="58"/>
      <c r="H4" s="58"/>
      <c r="I4" s="57" t="s">
        <v>3</v>
      </c>
    </row>
    <row r="5" spans="1:14" ht="13.35" customHeight="1" x14ac:dyDescent="0.2">
      <c r="D5" s="57" t="s">
        <v>4</v>
      </c>
      <c r="E5" s="57"/>
      <c r="F5" s="58" t="s">
        <v>5</v>
      </c>
      <c r="G5" s="58"/>
      <c r="H5" s="58"/>
      <c r="I5" s="57" t="s">
        <v>6</v>
      </c>
    </row>
    <row r="6" spans="1:14" ht="13.35" customHeight="1" x14ac:dyDescent="0.2">
      <c r="C6" s="59" t="s">
        <v>7</v>
      </c>
      <c r="D6" s="60" t="s">
        <v>8</v>
      </c>
      <c r="E6" s="61"/>
      <c r="F6" s="62" t="s">
        <v>9</v>
      </c>
      <c r="G6" s="63"/>
      <c r="H6" s="63"/>
      <c r="I6" s="64" t="s">
        <v>10</v>
      </c>
    </row>
    <row r="7" spans="1:14" ht="13.35" customHeight="1" x14ac:dyDescent="0.2">
      <c r="B7" s="59" t="s">
        <v>11</v>
      </c>
    </row>
    <row r="8" spans="1:14" ht="13.35" customHeight="1" x14ac:dyDescent="0.2">
      <c r="A8" s="56">
        <v>1</v>
      </c>
      <c r="B8" s="65" t="s">
        <v>12</v>
      </c>
      <c r="C8" s="66" t="s">
        <v>74</v>
      </c>
      <c r="D8" s="67">
        <f>real1!C10</f>
        <v>0</v>
      </c>
      <c r="E8" s="57"/>
      <c r="I8" s="68"/>
      <c r="K8" s="69"/>
      <c r="L8" s="69"/>
      <c r="M8" s="69"/>
      <c r="N8" s="69"/>
    </row>
    <row r="9" spans="1:14" ht="13.35" customHeight="1" x14ac:dyDescent="0.2">
      <c r="A9" s="56">
        <v>2</v>
      </c>
      <c r="B9" s="65" t="s">
        <v>14</v>
      </c>
      <c r="C9" s="66" t="s">
        <v>75</v>
      </c>
      <c r="D9" s="70">
        <f>real1!E10</f>
        <v>0</v>
      </c>
      <c r="E9" s="57"/>
      <c r="I9" s="68"/>
      <c r="K9" s="69"/>
      <c r="L9" s="69"/>
      <c r="M9" s="69"/>
      <c r="N9" s="69"/>
    </row>
    <row r="10" spans="1:14" ht="13.35" customHeight="1" x14ac:dyDescent="0.2">
      <c r="A10" s="56">
        <v>3</v>
      </c>
      <c r="B10" s="55" t="s">
        <v>16</v>
      </c>
      <c r="C10" s="66" t="s">
        <v>17</v>
      </c>
      <c r="D10" s="71">
        <f>D8+D9</f>
        <v>0</v>
      </c>
      <c r="E10" s="57" t="s">
        <v>18</v>
      </c>
      <c r="F10" s="72">
        <f>IF(D10&lt;&gt;0,ROUND(+I10/D10,4),0)</f>
        <v>0</v>
      </c>
      <c r="G10" s="73" t="s">
        <v>19</v>
      </c>
      <c r="H10" s="74" t="s">
        <v>20</v>
      </c>
      <c r="I10" s="70">
        <f>real1!N10</f>
        <v>0</v>
      </c>
      <c r="K10" s="69"/>
      <c r="L10" s="69"/>
      <c r="M10" s="69"/>
      <c r="N10" s="69"/>
    </row>
    <row r="11" spans="1:14" ht="13.35" customHeight="1" x14ac:dyDescent="0.2">
      <c r="A11" s="56">
        <v>4</v>
      </c>
      <c r="B11" s="55" t="s">
        <v>21</v>
      </c>
      <c r="C11" s="66" t="s">
        <v>26</v>
      </c>
      <c r="D11" s="67">
        <f>real2!C10</f>
        <v>0</v>
      </c>
      <c r="E11" s="57"/>
      <c r="F11" s="75"/>
      <c r="I11" s="68"/>
      <c r="K11" s="69"/>
      <c r="L11" s="69"/>
      <c r="M11" s="69"/>
      <c r="N11" s="69"/>
    </row>
    <row r="12" spans="1:14" ht="13.35" customHeight="1" x14ac:dyDescent="0.2">
      <c r="A12" s="56">
        <v>5</v>
      </c>
      <c r="B12" s="65" t="s">
        <v>22</v>
      </c>
      <c r="C12" s="66" t="s">
        <v>28</v>
      </c>
      <c r="D12" s="70">
        <f>real2!E10</f>
        <v>0</v>
      </c>
      <c r="E12" s="57"/>
      <c r="F12" s="75"/>
      <c r="I12" s="68"/>
      <c r="K12" s="69"/>
      <c r="L12" s="69"/>
      <c r="M12" s="69"/>
      <c r="N12" s="69"/>
    </row>
    <row r="13" spans="1:14" ht="13.35" customHeight="1" x14ac:dyDescent="0.2">
      <c r="A13" s="56">
        <v>6</v>
      </c>
      <c r="B13" s="55" t="s">
        <v>23</v>
      </c>
      <c r="C13" s="66" t="s">
        <v>24</v>
      </c>
      <c r="D13" s="71">
        <f>D11+D12</f>
        <v>0</v>
      </c>
      <c r="E13" s="57" t="s">
        <v>18</v>
      </c>
      <c r="F13" s="72">
        <f>IF(D13&lt;&gt;0,ROUND(+I13/D13,4),0)</f>
        <v>0</v>
      </c>
      <c r="G13" s="73" t="s">
        <v>19</v>
      </c>
      <c r="H13" s="74" t="s">
        <v>20</v>
      </c>
      <c r="I13" s="70">
        <f>real2!N10</f>
        <v>0</v>
      </c>
      <c r="K13" s="69"/>
      <c r="L13" s="69"/>
      <c r="M13" s="69"/>
      <c r="N13" s="69"/>
    </row>
    <row r="14" spans="1:14" ht="13.35" customHeight="1" x14ac:dyDescent="0.2">
      <c r="A14" s="56">
        <v>7</v>
      </c>
      <c r="B14" s="65" t="s">
        <v>25</v>
      </c>
      <c r="C14" s="66" t="s">
        <v>13</v>
      </c>
      <c r="D14" s="67">
        <f>real3!C10</f>
        <v>0</v>
      </c>
      <c r="E14" s="57"/>
      <c r="F14" s="75"/>
      <c r="I14" s="68"/>
      <c r="K14" s="69"/>
      <c r="L14" s="69"/>
      <c r="M14" s="69"/>
      <c r="N14" s="69"/>
    </row>
    <row r="15" spans="1:14" ht="13.35" customHeight="1" x14ac:dyDescent="0.2">
      <c r="A15" s="56">
        <v>8</v>
      </c>
      <c r="B15" s="65" t="s">
        <v>27</v>
      </c>
      <c r="C15" s="66" t="s">
        <v>15</v>
      </c>
      <c r="D15" s="70">
        <f>real3!E10</f>
        <v>0</v>
      </c>
      <c r="E15" s="57"/>
      <c r="F15" s="75"/>
      <c r="I15" s="68"/>
      <c r="K15" s="69"/>
      <c r="L15" s="69"/>
      <c r="M15" s="69"/>
      <c r="N15" s="69"/>
    </row>
    <row r="16" spans="1:14" ht="13.35" customHeight="1" x14ac:dyDescent="0.2">
      <c r="A16" s="56">
        <v>9</v>
      </c>
      <c r="B16" s="65" t="s">
        <v>29</v>
      </c>
      <c r="C16" s="76" t="s">
        <v>30</v>
      </c>
      <c r="D16" s="71">
        <f>D14+D15</f>
        <v>0</v>
      </c>
      <c r="E16" s="57" t="s">
        <v>18</v>
      </c>
      <c r="F16" s="72">
        <f>IF(D16&lt;&gt;0,ROUND(+I16/D16,4),0)</f>
        <v>0</v>
      </c>
      <c r="G16" s="73" t="s">
        <v>19</v>
      </c>
      <c r="H16" s="74" t="s">
        <v>20</v>
      </c>
      <c r="I16" s="70">
        <f>real3!N10</f>
        <v>0</v>
      </c>
      <c r="K16" s="69"/>
      <c r="L16" s="69"/>
      <c r="M16" s="69"/>
      <c r="N16" s="69"/>
    </row>
    <row r="17" spans="1:14" ht="13.35" customHeight="1" x14ac:dyDescent="0.2">
      <c r="E17" s="57"/>
      <c r="F17" s="75"/>
      <c r="K17" s="69"/>
      <c r="L17" s="69"/>
      <c r="M17" s="69"/>
      <c r="N17" s="69"/>
    </row>
    <row r="18" spans="1:14" ht="13.35" customHeight="1" thickBot="1" x14ac:dyDescent="0.25">
      <c r="A18" s="56">
        <v>10</v>
      </c>
      <c r="B18" s="55" t="s">
        <v>31</v>
      </c>
      <c r="C18" s="76" t="s">
        <v>32</v>
      </c>
      <c r="D18" s="77">
        <f>+D16+D13+D10</f>
        <v>0</v>
      </c>
      <c r="E18" s="57"/>
      <c r="F18" s="75"/>
      <c r="I18" s="77">
        <f>+I16+I13+I10</f>
        <v>0</v>
      </c>
      <c r="K18" s="69"/>
      <c r="L18" s="69"/>
      <c r="M18" s="69"/>
      <c r="N18" s="69"/>
    </row>
    <row r="19" spans="1:14" ht="13.35" customHeight="1" thickTop="1" x14ac:dyDescent="0.2">
      <c r="A19" s="55"/>
      <c r="B19" s="55" t="s">
        <v>33</v>
      </c>
      <c r="E19" s="57"/>
      <c r="F19" s="75"/>
      <c r="K19" s="69"/>
      <c r="L19" s="69"/>
      <c r="M19" s="69"/>
      <c r="N19" s="69"/>
    </row>
    <row r="20" spans="1:14" ht="13.35" customHeight="1" x14ac:dyDescent="0.2">
      <c r="A20" s="56">
        <v>11</v>
      </c>
      <c r="B20" s="76" t="s">
        <v>34</v>
      </c>
      <c r="E20" s="57"/>
      <c r="F20" s="75"/>
      <c r="K20" s="69"/>
      <c r="L20" s="69"/>
      <c r="M20" s="69"/>
      <c r="N20" s="69"/>
    </row>
    <row r="21" spans="1:14" ht="13.35" customHeight="1" x14ac:dyDescent="0.2">
      <c r="B21" s="76" t="s">
        <v>35</v>
      </c>
      <c r="C21" s="76" t="s">
        <v>36</v>
      </c>
      <c r="E21" s="57"/>
      <c r="F21" s="75"/>
      <c r="I21" s="78">
        <v>0</v>
      </c>
      <c r="K21" s="69"/>
      <c r="L21" s="69"/>
      <c r="M21" s="69"/>
      <c r="N21" s="69"/>
    </row>
    <row r="22" spans="1:14" ht="13.35" customHeight="1" x14ac:dyDescent="0.2">
      <c r="A22" s="56">
        <v>12</v>
      </c>
      <c r="B22" s="76" t="s">
        <v>37</v>
      </c>
      <c r="E22" s="57"/>
      <c r="F22" s="75"/>
      <c r="I22" s="57"/>
      <c r="K22" s="69"/>
      <c r="L22" s="69"/>
      <c r="M22" s="69"/>
      <c r="N22" s="69"/>
    </row>
    <row r="23" spans="1:14" ht="13.35" customHeight="1" x14ac:dyDescent="0.2">
      <c r="B23" s="76" t="s">
        <v>38</v>
      </c>
      <c r="C23" s="76" t="s">
        <v>36</v>
      </c>
      <c r="E23" s="57"/>
      <c r="F23" s="75"/>
      <c r="I23" s="78">
        <v>0</v>
      </c>
      <c r="K23" s="69"/>
      <c r="L23" s="69"/>
      <c r="M23" s="69"/>
      <c r="N23" s="69"/>
    </row>
    <row r="24" spans="1:14" ht="13.35" customHeight="1" x14ac:dyDescent="0.2">
      <c r="A24" s="56">
        <v>13</v>
      </c>
      <c r="B24" s="76" t="s">
        <v>31</v>
      </c>
      <c r="E24" s="57"/>
      <c r="F24" s="75"/>
      <c r="K24" s="69"/>
      <c r="L24" s="69"/>
      <c r="M24" s="69"/>
      <c r="N24" s="69"/>
    </row>
    <row r="25" spans="1:14" ht="13.35" customHeight="1" thickBot="1" x14ac:dyDescent="0.25">
      <c r="B25" s="55" t="s">
        <v>39</v>
      </c>
      <c r="C25" s="76" t="s">
        <v>40</v>
      </c>
      <c r="E25" s="57"/>
      <c r="F25" s="75"/>
      <c r="I25" s="79">
        <f>MAX(+I18-I21+I23,0)</f>
        <v>0</v>
      </c>
      <c r="K25" s="69"/>
      <c r="L25" s="69"/>
      <c r="M25" s="69"/>
      <c r="N25" s="69"/>
    </row>
    <row r="26" spans="1:14" ht="13.35" customHeight="1" thickTop="1" x14ac:dyDescent="0.2">
      <c r="E26" s="57"/>
      <c r="F26" s="75"/>
      <c r="K26" s="69"/>
      <c r="L26" s="69"/>
      <c r="M26" s="69"/>
      <c r="N26" s="69"/>
    </row>
    <row r="27" spans="1:14" ht="13.35" customHeight="1" x14ac:dyDescent="0.2">
      <c r="B27" s="59" t="s">
        <v>41</v>
      </c>
      <c r="E27" s="57"/>
      <c r="F27" s="75"/>
      <c r="K27" s="69"/>
      <c r="L27" s="69"/>
      <c r="M27" s="69"/>
      <c r="N27" s="69"/>
    </row>
    <row r="28" spans="1:14" ht="13.35" customHeight="1" x14ac:dyDescent="0.2">
      <c r="A28" s="80">
        <v>14</v>
      </c>
      <c r="B28" s="55" t="s">
        <v>41</v>
      </c>
      <c r="C28" s="76" t="s">
        <v>76</v>
      </c>
      <c r="D28" s="67">
        <f>real4!C10</f>
        <v>0</v>
      </c>
      <c r="E28" s="57"/>
      <c r="F28" s="75"/>
      <c r="K28" s="69"/>
      <c r="L28" s="69"/>
      <c r="M28" s="69"/>
      <c r="N28" s="69"/>
    </row>
    <row r="29" spans="1:14" ht="13.35" customHeight="1" x14ac:dyDescent="0.2">
      <c r="A29" s="80"/>
      <c r="C29" s="76" t="s">
        <v>77</v>
      </c>
      <c r="D29" s="76"/>
      <c r="E29" s="57"/>
      <c r="F29" s="75"/>
      <c r="K29" s="69"/>
      <c r="L29" s="69"/>
      <c r="M29" s="69"/>
      <c r="N29" s="69"/>
    </row>
    <row r="30" spans="1:14" ht="13.35" customHeight="1" x14ac:dyDescent="0.2">
      <c r="C30" s="76"/>
      <c r="D30" s="76"/>
      <c r="E30" s="57"/>
      <c r="F30" s="75"/>
      <c r="K30" s="69"/>
      <c r="L30" s="69"/>
      <c r="M30" s="69"/>
      <c r="N30" s="69"/>
    </row>
    <row r="31" spans="1:14" ht="13.35" customHeight="1" x14ac:dyDescent="0.2">
      <c r="A31" s="80">
        <v>15</v>
      </c>
      <c r="B31" s="55" t="s">
        <v>42</v>
      </c>
      <c r="C31" s="76" t="s">
        <v>76</v>
      </c>
      <c r="D31" s="70">
        <f>real4!E10</f>
        <v>0</v>
      </c>
      <c r="E31" s="57"/>
      <c r="F31" s="75"/>
      <c r="K31" s="69"/>
      <c r="L31" s="69"/>
      <c r="M31" s="69"/>
      <c r="N31" s="69"/>
    </row>
    <row r="32" spans="1:14" ht="13.35" customHeight="1" x14ac:dyDescent="0.2">
      <c r="A32" s="80"/>
      <c r="C32" s="76" t="s">
        <v>77</v>
      </c>
      <c r="E32" s="57"/>
      <c r="F32" s="75"/>
      <c r="K32" s="69"/>
      <c r="L32" s="69"/>
      <c r="M32" s="69"/>
      <c r="N32" s="69"/>
    </row>
    <row r="33" spans="1:14" ht="13.35" customHeight="1" x14ac:dyDescent="0.2">
      <c r="C33" s="76"/>
      <c r="E33" s="57"/>
      <c r="F33" s="75"/>
      <c r="K33" s="69"/>
      <c r="L33" s="69"/>
      <c r="M33" s="69"/>
      <c r="N33" s="69"/>
    </row>
    <row r="34" spans="1:14" ht="13.35" customHeight="1" thickBot="1" x14ac:dyDescent="0.25">
      <c r="A34" s="56">
        <v>16</v>
      </c>
      <c r="B34" s="76" t="s">
        <v>43</v>
      </c>
      <c r="C34" s="76" t="s">
        <v>44</v>
      </c>
      <c r="D34" s="77">
        <f>D28+D31</f>
        <v>0</v>
      </c>
      <c r="E34" s="57" t="s">
        <v>18</v>
      </c>
      <c r="F34" s="72">
        <f>IF(D34&lt;&gt;0,ROUND(+I34/D34,4),0)</f>
        <v>0</v>
      </c>
      <c r="G34" s="73" t="s">
        <v>19</v>
      </c>
      <c r="H34" s="74" t="s">
        <v>20</v>
      </c>
      <c r="I34" s="77">
        <f>real4!N10</f>
        <v>0</v>
      </c>
      <c r="K34" s="69"/>
      <c r="L34" s="69"/>
      <c r="M34" s="69"/>
      <c r="N34" s="69"/>
    </row>
    <row r="35" spans="1:14" ht="13.35" customHeight="1" thickTop="1" x14ac:dyDescent="0.2">
      <c r="B35" s="76" t="s">
        <v>45</v>
      </c>
      <c r="C35" s="76"/>
      <c r="D35" s="81"/>
      <c r="E35" s="57"/>
      <c r="F35" s="72"/>
      <c r="G35" s="73"/>
      <c r="H35" s="74"/>
      <c r="I35" s="81"/>
      <c r="K35" s="69"/>
      <c r="L35" s="69"/>
      <c r="M35" s="69"/>
      <c r="N35" s="69"/>
    </row>
    <row r="36" spans="1:14" ht="13.35" customHeight="1" x14ac:dyDescent="0.2">
      <c r="A36" s="56">
        <v>17</v>
      </c>
      <c r="B36" s="76" t="s">
        <v>78</v>
      </c>
      <c r="C36" s="66" t="s">
        <v>79</v>
      </c>
      <c r="D36" s="82">
        <v>0</v>
      </c>
      <c r="E36" s="83" t="s">
        <v>18</v>
      </c>
      <c r="F36" s="84">
        <v>1.4E-3</v>
      </c>
      <c r="H36" s="85" t="s">
        <v>20</v>
      </c>
      <c r="I36" s="70">
        <f>ROUND(MAX(0,D36)*F36,0)</f>
        <v>0</v>
      </c>
      <c r="K36" s="69"/>
      <c r="L36" s="69"/>
      <c r="M36" s="69"/>
      <c r="N36" s="69"/>
    </row>
    <row r="37" spans="1:14" ht="13.35" customHeight="1" x14ac:dyDescent="0.2">
      <c r="A37" s="56">
        <v>18</v>
      </c>
      <c r="B37" s="76" t="s">
        <v>80</v>
      </c>
      <c r="C37" s="66" t="s">
        <v>81</v>
      </c>
      <c r="D37" s="82">
        <v>0</v>
      </c>
      <c r="E37" s="83" t="s">
        <v>18</v>
      </c>
      <c r="F37" s="84">
        <v>2.5999999999999999E-2</v>
      </c>
      <c r="H37" s="85" t="s">
        <v>20</v>
      </c>
      <c r="I37" s="70">
        <f>ROUND(MAX(0,D37)*F37,0)</f>
        <v>0</v>
      </c>
      <c r="K37" s="69"/>
      <c r="L37" s="69"/>
      <c r="M37" s="69"/>
      <c r="N37" s="69"/>
    </row>
    <row r="38" spans="1:14" ht="13.35" customHeight="1" x14ac:dyDescent="0.2">
      <c r="A38" s="56">
        <v>19</v>
      </c>
      <c r="B38" s="76" t="s">
        <v>82</v>
      </c>
      <c r="C38" s="66" t="s">
        <v>83</v>
      </c>
      <c r="D38" s="70"/>
      <c r="E38" s="74" t="s">
        <v>18</v>
      </c>
      <c r="F38" s="72">
        <v>1.4E-3</v>
      </c>
      <c r="H38" s="74" t="s">
        <v>20</v>
      </c>
      <c r="I38" s="70">
        <f>ROUND(MAX(0,D38)*F38,0)</f>
        <v>0</v>
      </c>
      <c r="K38" s="69"/>
      <c r="L38" s="69"/>
      <c r="M38" s="69"/>
      <c r="N38" s="69"/>
    </row>
    <row r="39" spans="1:14" ht="13.35" customHeight="1" x14ac:dyDescent="0.2">
      <c r="A39" s="56">
        <v>20</v>
      </c>
      <c r="B39" s="76" t="s">
        <v>84</v>
      </c>
      <c r="C39" s="66" t="s">
        <v>85</v>
      </c>
      <c r="D39" s="70"/>
      <c r="E39" s="74" t="s">
        <v>18</v>
      </c>
      <c r="F39" s="72">
        <v>2.5999999999999999E-2</v>
      </c>
      <c r="H39" s="74" t="s">
        <v>20</v>
      </c>
      <c r="I39" s="70">
        <f>ROUND(MAX(0,D39)*F39,0)</f>
        <v>0</v>
      </c>
      <c r="K39" s="69"/>
      <c r="L39" s="69"/>
      <c r="M39" s="69"/>
      <c r="N39" s="69"/>
    </row>
    <row r="40" spans="1:14" ht="13.35" customHeight="1" x14ac:dyDescent="0.2">
      <c r="A40" s="56">
        <v>21</v>
      </c>
      <c r="B40" s="76" t="s">
        <v>86</v>
      </c>
      <c r="C40" s="66" t="s">
        <v>87</v>
      </c>
      <c r="D40" s="70"/>
      <c r="E40" s="74" t="s">
        <v>18</v>
      </c>
      <c r="F40" s="72">
        <v>0.15</v>
      </c>
      <c r="H40" s="74" t="s">
        <v>20</v>
      </c>
      <c r="I40" s="70">
        <f>ROUND(MAX(0,D40)*F40,0)</f>
        <v>0</v>
      </c>
      <c r="K40" s="69"/>
      <c r="L40" s="69"/>
      <c r="M40" s="69"/>
      <c r="N40" s="69"/>
    </row>
    <row r="41" spans="1:14" ht="13.35" customHeight="1" thickBot="1" x14ac:dyDescent="0.25">
      <c r="A41" s="56">
        <v>22</v>
      </c>
      <c r="B41" s="55" t="s">
        <v>46</v>
      </c>
      <c r="C41" s="76" t="s">
        <v>88</v>
      </c>
      <c r="D41" s="77">
        <f>D34+D36+D37+D38+D39+D40</f>
        <v>0</v>
      </c>
      <c r="E41" s="57"/>
      <c r="F41" s="72"/>
      <c r="G41" s="73"/>
      <c r="H41" s="74"/>
      <c r="I41" s="77">
        <f>I34+I36+I37+I38+I39+I40</f>
        <v>0</v>
      </c>
      <c r="K41" s="69"/>
      <c r="L41" s="69"/>
      <c r="M41" s="69"/>
      <c r="N41" s="69"/>
    </row>
    <row r="42" spans="1:14" ht="13.35" customHeight="1" thickTop="1" x14ac:dyDescent="0.2">
      <c r="A42" s="55"/>
      <c r="B42" s="55" t="s">
        <v>33</v>
      </c>
      <c r="L42" s="68"/>
    </row>
    <row r="43" spans="1:14" ht="13.35" customHeight="1" x14ac:dyDescent="0.2">
      <c r="A43" s="56">
        <v>23</v>
      </c>
      <c r="B43" s="76" t="s">
        <v>34</v>
      </c>
      <c r="L43" s="68"/>
    </row>
    <row r="44" spans="1:14" ht="13.35" customHeight="1" x14ac:dyDescent="0.2">
      <c r="B44" s="76" t="s">
        <v>35</v>
      </c>
      <c r="C44" s="76" t="s">
        <v>36</v>
      </c>
      <c r="I44" s="78">
        <v>0</v>
      </c>
      <c r="L44" s="68"/>
    </row>
    <row r="45" spans="1:14" ht="13.35" customHeight="1" x14ac:dyDescent="0.2">
      <c r="A45" s="56">
        <v>24</v>
      </c>
      <c r="B45" s="76" t="s">
        <v>37</v>
      </c>
      <c r="I45" s="57"/>
      <c r="L45" s="68"/>
    </row>
    <row r="46" spans="1:14" ht="13.35" customHeight="1" x14ac:dyDescent="0.2">
      <c r="B46" s="76" t="s">
        <v>38</v>
      </c>
      <c r="C46" s="76" t="s">
        <v>36</v>
      </c>
      <c r="I46" s="78">
        <v>0</v>
      </c>
      <c r="L46" s="68"/>
    </row>
    <row r="47" spans="1:14" ht="13.35" customHeight="1" x14ac:dyDescent="0.2">
      <c r="A47" s="56">
        <v>25</v>
      </c>
      <c r="B47" s="55" t="s">
        <v>46</v>
      </c>
      <c r="L47" s="68"/>
    </row>
    <row r="48" spans="1:14" ht="13.35" customHeight="1" thickBot="1" x14ac:dyDescent="0.25">
      <c r="B48" s="55" t="s">
        <v>89</v>
      </c>
      <c r="C48" s="76" t="s">
        <v>90</v>
      </c>
      <c r="I48" s="79">
        <f>MAX(+I41-I44+I46,0)</f>
        <v>0</v>
      </c>
      <c r="L48" s="68"/>
    </row>
    <row r="49" spans="1:12" ht="13.35" customHeight="1" thickTop="1" x14ac:dyDescent="0.2">
      <c r="L49" s="68"/>
    </row>
    <row r="50" spans="1:12" ht="13.35" customHeight="1" x14ac:dyDescent="0.2">
      <c r="A50" s="86" t="s">
        <v>19</v>
      </c>
      <c r="B50" s="55" t="s">
        <v>47</v>
      </c>
      <c r="L50" s="68"/>
    </row>
    <row r="51" spans="1:12" ht="13.35" customHeight="1" x14ac:dyDescent="0.2">
      <c r="A51" s="86" t="s">
        <v>48</v>
      </c>
      <c r="B51" s="76" t="s">
        <v>49</v>
      </c>
      <c r="L51" s="68"/>
    </row>
    <row r="52" spans="1:12" x14ac:dyDescent="0.2">
      <c r="A52" s="55"/>
      <c r="B52" s="55" t="s">
        <v>50</v>
      </c>
    </row>
  </sheetData>
  <printOptions horizontalCentered="1"/>
  <pageMargins left="0.5" right="0.5" top="0.75" bottom="1" header="0" footer="0.75"/>
  <pageSetup scale="73" pageOrder="overThenDown" orientation="portrait" blackAndWhite="1" r:id="rId1"/>
  <headerFooter alignWithMargins="0"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abel 1">
              <controlPr defaultSize="0" autoFill="0" autoPict="0" macro="'LR007'!mreal1">
                <anchor moveWithCells="1">
                  <from>
                    <xdr:col>2</xdr:col>
                    <xdr:colOff>828675</xdr:colOff>
                    <xdr:row>4</xdr:row>
                    <xdr:rowOff>152400</xdr:rowOff>
                  </from>
                  <to>
                    <xdr:col>2</xdr:col>
                    <xdr:colOff>1447800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Label 2">
              <controlPr defaultSize="0" autoFill="0" autoPict="0" macro="'LR007'!mreal2">
                <anchor moveWithCells="1">
                  <from>
                    <xdr:col>2</xdr:col>
                    <xdr:colOff>828675</xdr:colOff>
                    <xdr:row>7</xdr:row>
                    <xdr:rowOff>123825</xdr:rowOff>
                  </from>
                  <to>
                    <xdr:col>2</xdr:col>
                    <xdr:colOff>1447800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Label 3">
              <controlPr defaultSize="0" autoFill="0" autoPict="0" macro="'LR007'!mreal3">
                <anchor moveWithCells="1">
                  <from>
                    <xdr:col>2</xdr:col>
                    <xdr:colOff>828675</xdr:colOff>
                    <xdr:row>10</xdr:row>
                    <xdr:rowOff>0</xdr:rowOff>
                  </from>
                  <to>
                    <xdr:col>2</xdr:col>
                    <xdr:colOff>1447800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Label 4">
              <controlPr defaultSize="0" autoFill="0" autoPict="0" macro="'LR007'!mreal4">
                <anchor moveWithCells="1">
                  <from>
                    <xdr:col>2</xdr:col>
                    <xdr:colOff>809625</xdr:colOff>
                    <xdr:row>18</xdr:row>
                    <xdr:rowOff>142875</xdr:rowOff>
                  </from>
                  <to>
                    <xdr:col>2</xdr:col>
                    <xdr:colOff>1447800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Label 5">
              <controlPr defaultSize="0" autoFill="0" autoPict="0" macro="#REF!">
                <anchor moveWithCells="1">
                  <from>
                    <xdr:col>2</xdr:col>
                    <xdr:colOff>2162175</xdr:colOff>
                    <xdr:row>7</xdr:row>
                    <xdr:rowOff>0</xdr:rowOff>
                  </from>
                  <to>
                    <xdr:col>3</xdr:col>
                    <xdr:colOff>885825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Label 6">
              <controlPr defaultSize="0" autoFill="0" autoPict="0" macro="#REF!">
                <anchor moveWithCells="1">
                  <from>
                    <xdr:col>3</xdr:col>
                    <xdr:colOff>0</xdr:colOff>
                    <xdr:row>10</xdr:row>
                    <xdr:rowOff>28575</xdr:rowOff>
                  </from>
                  <to>
                    <xdr:col>4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Label 7">
              <controlPr defaultSize="0" autoFill="0" autoPict="0" macro="#REF!">
                <anchor moveWithCells="1">
                  <from>
                    <xdr:col>3</xdr:col>
                    <xdr:colOff>0</xdr:colOff>
                    <xdr:row>13</xdr:row>
                    <xdr:rowOff>28575</xdr:rowOff>
                  </from>
                  <to>
                    <xdr:col>4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Label 8">
              <controlPr defaultSize="0" autoFill="0" autoPict="0" macro="#REF!">
                <anchor moveWithCells="1">
                  <from>
                    <xdr:col>3</xdr:col>
                    <xdr:colOff>0</xdr:colOff>
                    <xdr:row>27</xdr:row>
                    <xdr:rowOff>28575</xdr:rowOff>
                  </from>
                  <to>
                    <xdr:col>4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2342E-9220-2447-8498-CD788EFEE78D}">
  <sheetPr>
    <pageSetUpPr fitToPage="1"/>
  </sheetPr>
  <dimension ref="A1:P213"/>
  <sheetViews>
    <sheetView showGridLines="0" workbookViewId="0">
      <pane ySplit="2" topLeftCell="A3" activePane="bottomLeft" state="frozenSplit"/>
      <selection activeCell="F10" sqref="F10"/>
      <selection pane="bottomLeft" activeCell="C10" sqref="C10"/>
    </sheetView>
  </sheetViews>
  <sheetFormatPr defaultColWidth="11.33203125" defaultRowHeight="12" x14ac:dyDescent="0.2"/>
  <cols>
    <col min="1" max="1" width="28.83203125" style="6" customWidth="1"/>
    <col min="2" max="2" width="3.83203125" style="12" customWidth="1"/>
    <col min="3" max="3" width="18.1640625" style="11" customWidth="1"/>
    <col min="4" max="4" width="4.1640625" style="13" customWidth="1"/>
    <col min="5" max="5" width="16.33203125" style="11" customWidth="1"/>
    <col min="6" max="6" width="2.83203125" style="11" customWidth="1"/>
    <col min="7" max="7" width="16.33203125" style="38" customWidth="1"/>
    <col min="8" max="8" width="3.83203125" style="13" customWidth="1"/>
    <col min="9" max="9" width="16.33203125" style="11" customWidth="1"/>
    <col min="10" max="10" width="16.83203125" style="11" customWidth="1"/>
    <col min="11" max="11" width="16.83203125" style="48" customWidth="1"/>
    <col min="12" max="12" width="15.33203125" style="98" customWidth="1"/>
    <col min="13" max="13" width="16.83203125" style="98" customWidth="1"/>
    <col min="14" max="14" width="15.33203125" style="98" customWidth="1"/>
    <col min="15" max="15" width="18.1640625" customWidth="1"/>
    <col min="17" max="16384" width="11.33203125" style="6"/>
  </cols>
  <sheetData>
    <row r="1" spans="1:16" s="15" customFormat="1" ht="20.25" customHeight="1" x14ac:dyDescent="0.3">
      <c r="A1" s="14"/>
      <c r="B1" s="14"/>
      <c r="C1" s="87" t="str">
        <f>A3</f>
        <v>Company Occupied Real Estate</v>
      </c>
      <c r="D1" s="88"/>
      <c r="E1" s="88"/>
      <c r="F1" s="88"/>
      <c r="G1" s="89"/>
      <c r="H1" s="88"/>
      <c r="I1" s="88"/>
      <c r="J1" s="88"/>
      <c r="K1" s="90"/>
      <c r="L1" s="91"/>
      <c r="M1" s="91"/>
      <c r="N1" s="91"/>
      <c r="O1"/>
      <c r="P1"/>
    </row>
    <row r="2" spans="1:16" s="15" customFormat="1" ht="13.5" customHeight="1" x14ac:dyDescent="0.3">
      <c r="A2" s="16" t="s">
        <v>58</v>
      </c>
      <c r="B2" s="14"/>
      <c r="C2" s="88"/>
      <c r="D2" s="88"/>
      <c r="E2" s="88"/>
      <c r="F2" s="88"/>
      <c r="G2" s="89"/>
      <c r="H2" s="88"/>
      <c r="I2" s="88"/>
      <c r="J2" s="88"/>
      <c r="K2" s="90"/>
      <c r="L2" s="91"/>
      <c r="M2" s="91"/>
      <c r="N2" s="92" t="s">
        <v>59</v>
      </c>
      <c r="O2"/>
      <c r="P2"/>
    </row>
    <row r="3" spans="1:16" ht="15.75" x14ac:dyDescent="0.25">
      <c r="A3" s="17" t="s">
        <v>12</v>
      </c>
      <c r="B3" s="18"/>
      <c r="C3" s="93"/>
      <c r="D3" s="94"/>
      <c r="E3" s="95"/>
      <c r="F3" s="95"/>
      <c r="G3" s="96"/>
      <c r="H3" s="97"/>
      <c r="M3" s="39"/>
      <c r="N3" s="99"/>
    </row>
    <row r="4" spans="1:16" ht="12.75" x14ac:dyDescent="0.2">
      <c r="A4" s="19"/>
      <c r="B4" s="20"/>
    </row>
    <row r="5" spans="1:16" x14ac:dyDescent="0.2">
      <c r="A5" s="7" t="s">
        <v>1</v>
      </c>
      <c r="C5" s="21" t="s">
        <v>2</v>
      </c>
      <c r="D5" s="10"/>
      <c r="E5" s="21" t="s">
        <v>3</v>
      </c>
      <c r="F5" s="21"/>
      <c r="G5" s="106">
        <v>-4</v>
      </c>
      <c r="H5" s="10"/>
      <c r="I5" s="21" t="s">
        <v>62</v>
      </c>
      <c r="J5" s="21" t="s">
        <v>63</v>
      </c>
      <c r="K5" s="44" t="s">
        <v>66</v>
      </c>
      <c r="L5" s="49" t="s">
        <v>67</v>
      </c>
      <c r="M5" s="49" t="s">
        <v>69</v>
      </c>
      <c r="N5" s="49" t="s">
        <v>70</v>
      </c>
    </row>
    <row r="6" spans="1:16" ht="27" customHeight="1" x14ac:dyDescent="0.2">
      <c r="C6" s="107" t="s">
        <v>91</v>
      </c>
      <c r="I6"/>
      <c r="J6" s="7" t="s">
        <v>54</v>
      </c>
      <c r="K6" s="40"/>
      <c r="L6" s="108" t="s">
        <v>92</v>
      </c>
    </row>
    <row r="7" spans="1:16" ht="12.75" x14ac:dyDescent="0.2">
      <c r="C7" s="22" t="s">
        <v>53</v>
      </c>
      <c r="D7" s="10"/>
      <c r="I7"/>
      <c r="J7" s="35" t="s">
        <v>61</v>
      </c>
      <c r="K7" s="45" t="s">
        <v>64</v>
      </c>
      <c r="L7" s="50"/>
      <c r="M7" s="39" t="s">
        <v>54</v>
      </c>
      <c r="N7" s="39" t="s">
        <v>6</v>
      </c>
    </row>
    <row r="8" spans="1:16" ht="12.75" x14ac:dyDescent="0.2">
      <c r="A8" s="23" t="s">
        <v>55</v>
      </c>
      <c r="B8" s="24"/>
      <c r="C8" s="25" t="s">
        <v>56</v>
      </c>
      <c r="D8" s="8"/>
      <c r="E8" s="25" t="s">
        <v>54</v>
      </c>
      <c r="F8" s="25"/>
      <c r="G8" s="37" t="s">
        <v>60</v>
      </c>
      <c r="H8" s="8"/>
      <c r="I8" s="25" t="s">
        <v>71</v>
      </c>
      <c r="J8" s="25" t="s">
        <v>9</v>
      </c>
      <c r="K8" s="46" t="s">
        <v>65</v>
      </c>
      <c r="L8" s="51" t="s">
        <v>51</v>
      </c>
      <c r="M8" s="52" t="s">
        <v>68</v>
      </c>
      <c r="N8" s="51" t="s">
        <v>51</v>
      </c>
    </row>
    <row r="9" spans="1:16" x14ac:dyDescent="0.2">
      <c r="A9" s="9"/>
      <c r="B9" s="26"/>
      <c r="C9" s="7"/>
      <c r="D9" s="10"/>
      <c r="E9" s="7"/>
      <c r="F9" s="7"/>
      <c r="G9" s="36"/>
      <c r="H9" s="10"/>
      <c r="I9" s="7"/>
      <c r="J9" s="7"/>
      <c r="K9" s="40"/>
      <c r="L9" s="39"/>
      <c r="M9" s="39"/>
      <c r="N9" s="39"/>
    </row>
    <row r="10" spans="1:16" ht="12.75" x14ac:dyDescent="0.2">
      <c r="A10" s="41" t="s">
        <v>57</v>
      </c>
      <c r="B10" s="42"/>
      <c r="C10" s="110">
        <f>SUM(C14:C250)</f>
        <v>0</v>
      </c>
      <c r="D10" s="43"/>
      <c r="E10" s="110">
        <f>SUM(E14:E250)</f>
        <v>0</v>
      </c>
      <c r="F10" s="43"/>
      <c r="G10" s="110">
        <f>SUM(G14:G250)</f>
        <v>0</v>
      </c>
      <c r="H10" s="43"/>
      <c r="I10" s="43"/>
      <c r="J10" s="43"/>
      <c r="K10" s="47"/>
      <c r="L10" s="110">
        <f>SUM(L14:L250)</f>
        <v>0</v>
      </c>
      <c r="M10" s="110">
        <f>SUM(M14:M250)</f>
        <v>0</v>
      </c>
      <c r="N10" s="110">
        <f>SUM(N14:N250)</f>
        <v>0</v>
      </c>
    </row>
    <row r="11" spans="1:16" x14ac:dyDescent="0.2">
      <c r="B11" s="26"/>
      <c r="C11" s="7"/>
      <c r="D11" s="10"/>
      <c r="E11" s="7"/>
      <c r="F11" s="7"/>
      <c r="G11" s="36"/>
      <c r="H11" s="10"/>
      <c r="I11" s="7"/>
      <c r="J11" s="7"/>
      <c r="K11" s="40"/>
      <c r="L11" s="39"/>
      <c r="M11" s="39"/>
      <c r="N11" s="39"/>
    </row>
    <row r="12" spans="1:16" x14ac:dyDescent="0.2">
      <c r="A12" s="109" t="s">
        <v>94</v>
      </c>
      <c r="B12" s="26"/>
    </row>
    <row r="13" spans="1:16" x14ac:dyDescent="0.2">
      <c r="A13" s="113" t="s">
        <v>93</v>
      </c>
      <c r="B13" s="27"/>
      <c r="C13"/>
      <c r="D13"/>
      <c r="E13"/>
      <c r="F13"/>
      <c r="G13"/>
      <c r="H13"/>
      <c r="I13"/>
      <c r="J13"/>
      <c r="K13"/>
      <c r="L13"/>
      <c r="M13"/>
      <c r="N13"/>
    </row>
    <row r="14" spans="1:16" x14ac:dyDescent="0.2">
      <c r="A14" s="28"/>
      <c r="B14" s="27"/>
      <c r="C14" s="111">
        <v>0</v>
      </c>
      <c r="D14" s="10"/>
      <c r="E14" s="29" t="s">
        <v>52</v>
      </c>
      <c r="F14" s="7"/>
      <c r="G14" s="112">
        <v>0</v>
      </c>
      <c r="H14" s="10"/>
      <c r="I14" s="7">
        <v>0.1</v>
      </c>
      <c r="J14" s="7">
        <v>1.7500000000000002E-2</v>
      </c>
      <c r="K14" s="40">
        <f>IF(C14=0,0,MAX(I14*((1-(2/3)*(G14-(C14))/(C14))), 0))</f>
        <v>0</v>
      </c>
      <c r="L14" s="111">
        <f>K14*(C14)</f>
        <v>0</v>
      </c>
      <c r="M14" s="29" t="s">
        <v>52</v>
      </c>
      <c r="N14" s="111">
        <f>MIN(MAX((L14),(C14*0.013)),C14*0.45)</f>
        <v>0</v>
      </c>
    </row>
    <row r="15" spans="1:16" x14ac:dyDescent="0.2">
      <c r="A15" s="28"/>
      <c r="B15" s="27"/>
      <c r="C15" s="111">
        <v>0</v>
      </c>
      <c r="D15" s="10"/>
      <c r="E15" s="29" t="s">
        <v>52</v>
      </c>
      <c r="F15" s="7"/>
      <c r="G15" s="112">
        <v>0</v>
      </c>
      <c r="H15" s="10"/>
      <c r="I15" s="7">
        <v>0.1</v>
      </c>
      <c r="J15" s="7">
        <v>1.7500000000000002E-2</v>
      </c>
      <c r="K15" s="40">
        <f t="shared" ref="K15:K23" si="0">IF(C15=0,0,MAX(I15*((1-(2/3)*(G15-(C15))/(C15))), 0))</f>
        <v>0</v>
      </c>
      <c r="L15" s="111">
        <f t="shared" ref="L15:L23" si="1">K15*(C15)</f>
        <v>0</v>
      </c>
      <c r="M15" s="29" t="s">
        <v>52</v>
      </c>
      <c r="N15" s="111">
        <f t="shared" ref="N15:N23" si="2">MIN(MAX((L15),(C15*0.013)),C15*0.45)</f>
        <v>0</v>
      </c>
    </row>
    <row r="16" spans="1:16" x14ac:dyDescent="0.2">
      <c r="A16" s="28"/>
      <c r="B16" s="27"/>
      <c r="C16" s="111">
        <v>0</v>
      </c>
      <c r="D16" s="10"/>
      <c r="E16" s="29" t="s">
        <v>52</v>
      </c>
      <c r="F16" s="7"/>
      <c r="G16" s="112">
        <v>0</v>
      </c>
      <c r="H16" s="10"/>
      <c r="I16" s="7">
        <v>0.1</v>
      </c>
      <c r="J16" s="7">
        <v>1.7500000000000002E-2</v>
      </c>
      <c r="K16" s="40">
        <f t="shared" si="0"/>
        <v>0</v>
      </c>
      <c r="L16" s="111">
        <f t="shared" si="1"/>
        <v>0</v>
      </c>
      <c r="M16" s="29" t="s">
        <v>52</v>
      </c>
      <c r="N16" s="111">
        <f t="shared" si="2"/>
        <v>0</v>
      </c>
    </row>
    <row r="17" spans="1:14" x14ac:dyDescent="0.2">
      <c r="A17" s="28"/>
      <c r="B17" s="27"/>
      <c r="C17" s="111">
        <v>0</v>
      </c>
      <c r="D17" s="10"/>
      <c r="E17" s="29" t="s">
        <v>52</v>
      </c>
      <c r="F17" s="7"/>
      <c r="G17" s="112">
        <v>0</v>
      </c>
      <c r="H17" s="10"/>
      <c r="I17" s="7">
        <v>0.1</v>
      </c>
      <c r="J17" s="7">
        <v>1.7500000000000002E-2</v>
      </c>
      <c r="K17" s="40">
        <f t="shared" si="0"/>
        <v>0</v>
      </c>
      <c r="L17" s="111">
        <f t="shared" si="1"/>
        <v>0</v>
      </c>
      <c r="M17" s="29" t="s">
        <v>52</v>
      </c>
      <c r="N17" s="111">
        <f t="shared" si="2"/>
        <v>0</v>
      </c>
    </row>
    <row r="18" spans="1:14" x14ac:dyDescent="0.2">
      <c r="A18" s="28"/>
      <c r="B18" s="27"/>
      <c r="C18" s="111">
        <v>0</v>
      </c>
      <c r="D18" s="10"/>
      <c r="E18" s="29" t="s">
        <v>52</v>
      </c>
      <c r="F18" s="7"/>
      <c r="G18" s="112">
        <v>0</v>
      </c>
      <c r="H18" s="10"/>
      <c r="I18" s="7">
        <v>0.1</v>
      </c>
      <c r="J18" s="7">
        <v>1.7500000000000002E-2</v>
      </c>
      <c r="K18" s="40">
        <f t="shared" si="0"/>
        <v>0</v>
      </c>
      <c r="L18" s="111">
        <f t="shared" si="1"/>
        <v>0</v>
      </c>
      <c r="M18" s="29" t="s">
        <v>52</v>
      </c>
      <c r="N18" s="111">
        <f t="shared" si="2"/>
        <v>0</v>
      </c>
    </row>
    <row r="19" spans="1:14" x14ac:dyDescent="0.2">
      <c r="A19" s="28"/>
      <c r="B19" s="27"/>
      <c r="C19" s="111">
        <v>0</v>
      </c>
      <c r="D19" s="10"/>
      <c r="E19" s="29" t="s">
        <v>52</v>
      </c>
      <c r="F19" s="7"/>
      <c r="G19" s="112">
        <v>0</v>
      </c>
      <c r="H19" s="10"/>
      <c r="I19" s="7">
        <v>0.1</v>
      </c>
      <c r="J19" s="7">
        <v>1.7500000000000002E-2</v>
      </c>
      <c r="K19" s="40">
        <f t="shared" si="0"/>
        <v>0</v>
      </c>
      <c r="L19" s="111">
        <f t="shared" si="1"/>
        <v>0</v>
      </c>
      <c r="M19" s="29" t="s">
        <v>52</v>
      </c>
      <c r="N19" s="111">
        <f t="shared" si="2"/>
        <v>0</v>
      </c>
    </row>
    <row r="20" spans="1:14" x14ac:dyDescent="0.2">
      <c r="A20" s="28"/>
      <c r="B20" s="27"/>
      <c r="C20" s="111">
        <v>0</v>
      </c>
      <c r="D20" s="10"/>
      <c r="E20" s="29" t="s">
        <v>52</v>
      </c>
      <c r="F20" s="7"/>
      <c r="G20" s="112">
        <v>0</v>
      </c>
      <c r="H20" s="10"/>
      <c r="I20" s="7">
        <v>0.1</v>
      </c>
      <c r="J20" s="7">
        <v>1.7500000000000002E-2</v>
      </c>
      <c r="K20" s="40">
        <f t="shared" si="0"/>
        <v>0</v>
      </c>
      <c r="L20" s="111">
        <f t="shared" si="1"/>
        <v>0</v>
      </c>
      <c r="M20" s="29" t="s">
        <v>52</v>
      </c>
      <c r="N20" s="111">
        <f t="shared" si="2"/>
        <v>0</v>
      </c>
    </row>
    <row r="21" spans="1:14" x14ac:dyDescent="0.2">
      <c r="A21" s="28"/>
      <c r="B21" s="27"/>
      <c r="C21" s="111">
        <v>0</v>
      </c>
      <c r="D21" s="10"/>
      <c r="E21" s="29" t="s">
        <v>52</v>
      </c>
      <c r="F21" s="7"/>
      <c r="G21" s="112">
        <v>0</v>
      </c>
      <c r="H21" s="10"/>
      <c r="I21" s="7">
        <v>0.1</v>
      </c>
      <c r="J21" s="7">
        <v>1.7500000000000002E-2</v>
      </c>
      <c r="K21" s="40">
        <f t="shared" si="0"/>
        <v>0</v>
      </c>
      <c r="L21" s="111">
        <f t="shared" si="1"/>
        <v>0</v>
      </c>
      <c r="M21" s="29" t="s">
        <v>52</v>
      </c>
      <c r="N21" s="111">
        <f t="shared" si="2"/>
        <v>0</v>
      </c>
    </row>
    <row r="22" spans="1:14" x14ac:dyDescent="0.2">
      <c r="A22" s="28"/>
      <c r="B22" s="27"/>
      <c r="C22" s="111">
        <v>0</v>
      </c>
      <c r="D22" s="10"/>
      <c r="E22" s="29" t="s">
        <v>52</v>
      </c>
      <c r="F22" s="7"/>
      <c r="G22" s="112">
        <v>0</v>
      </c>
      <c r="H22" s="10"/>
      <c r="I22" s="7">
        <v>0.1</v>
      </c>
      <c r="J22" s="7">
        <v>1.7500000000000002E-2</v>
      </c>
      <c r="K22" s="40">
        <f t="shared" si="0"/>
        <v>0</v>
      </c>
      <c r="L22" s="111">
        <f t="shared" si="1"/>
        <v>0</v>
      </c>
      <c r="M22" s="29" t="s">
        <v>52</v>
      </c>
      <c r="N22" s="111">
        <f t="shared" si="2"/>
        <v>0</v>
      </c>
    </row>
    <row r="23" spans="1:14" x14ac:dyDescent="0.2">
      <c r="A23" s="28"/>
      <c r="B23" s="27"/>
      <c r="C23" s="111">
        <v>0</v>
      </c>
      <c r="D23" s="10"/>
      <c r="E23" s="29" t="s">
        <v>52</v>
      </c>
      <c r="F23" s="7"/>
      <c r="G23" s="112">
        <v>0</v>
      </c>
      <c r="H23" s="10"/>
      <c r="I23" s="7">
        <v>0.1</v>
      </c>
      <c r="J23" s="7">
        <v>1.7500000000000002E-2</v>
      </c>
      <c r="K23" s="40">
        <f t="shared" si="0"/>
        <v>0</v>
      </c>
      <c r="L23" s="111">
        <f t="shared" si="1"/>
        <v>0</v>
      </c>
      <c r="M23" s="29" t="s">
        <v>52</v>
      </c>
      <c r="N23" s="111">
        <f t="shared" si="2"/>
        <v>0</v>
      </c>
    </row>
    <row r="24" spans="1:14" x14ac:dyDescent="0.2">
      <c r="A24" s="31"/>
      <c r="B24" s="32"/>
      <c r="C24" s="100"/>
      <c r="D24" s="30"/>
      <c r="E24" s="100"/>
      <c r="F24" s="100"/>
      <c r="G24" s="101"/>
      <c r="H24" s="30"/>
      <c r="L24" s="39"/>
      <c r="M24" s="39"/>
      <c r="N24" s="39"/>
    </row>
    <row r="25" spans="1:14" x14ac:dyDescent="0.2">
      <c r="A25" s="109" t="s">
        <v>95</v>
      </c>
      <c r="B25" s="26"/>
      <c r="C25" s="100"/>
      <c r="D25" s="10"/>
      <c r="E25" s="100"/>
      <c r="F25" s="100"/>
      <c r="G25" s="101"/>
      <c r="H25" s="30"/>
      <c r="L25" s="39"/>
      <c r="M25" s="39"/>
      <c r="N25" s="39"/>
    </row>
    <row r="26" spans="1:14" x14ac:dyDescent="0.2">
      <c r="A26" s="113" t="s">
        <v>93</v>
      </c>
      <c r="B26" s="27"/>
      <c r="C26" s="100"/>
      <c r="D26" s="30"/>
      <c r="E26" s="100"/>
      <c r="F26" s="100"/>
      <c r="G26" s="101"/>
      <c r="H26" s="30"/>
      <c r="L26" s="39"/>
      <c r="M26" s="39"/>
      <c r="N26" s="39"/>
    </row>
    <row r="27" spans="1:14" ht="12.75" x14ac:dyDescent="0.2">
      <c r="A27" s="28"/>
      <c r="B27" s="33"/>
      <c r="C27" s="111">
        <v>0</v>
      </c>
      <c r="D27" s="10"/>
      <c r="E27" s="111">
        <v>0</v>
      </c>
      <c r="F27" s="7"/>
      <c r="G27" s="112">
        <v>0</v>
      </c>
      <c r="H27" s="10"/>
      <c r="I27" s="7">
        <v>0.1</v>
      </c>
      <c r="J27" s="7">
        <v>1.7500000000000002E-2</v>
      </c>
      <c r="K27" s="40">
        <f>IF((C27+E27)=0,0,MAX(I27*((1-(2/3)*(G27-(C27+E27))/(C27+E27))),0))</f>
        <v>0</v>
      </c>
      <c r="L27" s="111">
        <f t="shared" ref="L27:L90" si="3">K27*(C27+E27)</f>
        <v>0</v>
      </c>
      <c r="M27" s="111">
        <f t="shared" ref="M27:M90" si="4">E27*J27</f>
        <v>0</v>
      </c>
      <c r="N27" s="111">
        <f>MAX(MIN(MAX((L27-M27),(C27*0.013)),C27*0.45),0)</f>
        <v>0</v>
      </c>
    </row>
    <row r="28" spans="1:14" ht="12.75" x14ac:dyDescent="0.2">
      <c r="A28" s="28"/>
      <c r="B28" s="33"/>
      <c r="C28" s="111">
        <v>0</v>
      </c>
      <c r="D28" s="10"/>
      <c r="E28" s="111">
        <v>0</v>
      </c>
      <c r="F28" s="7"/>
      <c r="G28" s="112">
        <v>0</v>
      </c>
      <c r="H28" s="10"/>
      <c r="I28" s="7">
        <v>0.1</v>
      </c>
      <c r="J28" s="7">
        <v>1.7500000000000002E-2</v>
      </c>
      <c r="K28" s="40">
        <f t="shared" ref="K28:K91" si="5">IF((C28+E28)=0,0,MAX(I28*((1-(2/3)*(G28-(C28+E28))/(C28+E28))),0))</f>
        <v>0</v>
      </c>
      <c r="L28" s="111">
        <f t="shared" si="3"/>
        <v>0</v>
      </c>
      <c r="M28" s="111">
        <f t="shared" si="4"/>
        <v>0</v>
      </c>
      <c r="N28" s="111">
        <f t="shared" ref="N28:N91" si="6">MAX(MIN(MAX((L28-M28),(C28*0.013)),C28*0.45),0)</f>
        <v>0</v>
      </c>
    </row>
    <row r="29" spans="1:14" ht="12.75" x14ac:dyDescent="0.2">
      <c r="A29" s="28"/>
      <c r="B29" s="33"/>
      <c r="C29" s="111">
        <v>0</v>
      </c>
      <c r="D29" s="10"/>
      <c r="E29" s="111">
        <v>0</v>
      </c>
      <c r="F29" s="7"/>
      <c r="G29" s="112">
        <v>0</v>
      </c>
      <c r="H29" s="10"/>
      <c r="I29" s="7">
        <v>0.1</v>
      </c>
      <c r="J29" s="7">
        <v>1.7500000000000002E-2</v>
      </c>
      <c r="K29" s="40">
        <f t="shared" si="5"/>
        <v>0</v>
      </c>
      <c r="L29" s="111">
        <f t="shared" si="3"/>
        <v>0</v>
      </c>
      <c r="M29" s="111">
        <f t="shared" si="4"/>
        <v>0</v>
      </c>
      <c r="N29" s="111">
        <f t="shared" si="6"/>
        <v>0</v>
      </c>
    </row>
    <row r="30" spans="1:14" ht="12.75" x14ac:dyDescent="0.2">
      <c r="A30" s="28"/>
      <c r="B30" s="33"/>
      <c r="C30" s="111">
        <v>0</v>
      </c>
      <c r="D30" s="10"/>
      <c r="E30" s="111">
        <v>0</v>
      </c>
      <c r="F30" s="7"/>
      <c r="G30" s="112">
        <v>0</v>
      </c>
      <c r="H30" s="10"/>
      <c r="I30" s="7">
        <v>0.1</v>
      </c>
      <c r="J30" s="7">
        <v>1.7500000000000002E-2</v>
      </c>
      <c r="K30" s="40">
        <f t="shared" si="5"/>
        <v>0</v>
      </c>
      <c r="L30" s="111">
        <f t="shared" si="3"/>
        <v>0</v>
      </c>
      <c r="M30" s="111">
        <f t="shared" si="4"/>
        <v>0</v>
      </c>
      <c r="N30" s="111">
        <f t="shared" si="6"/>
        <v>0</v>
      </c>
    </row>
    <row r="31" spans="1:14" ht="12.75" x14ac:dyDescent="0.2">
      <c r="A31" s="28"/>
      <c r="B31" s="33"/>
      <c r="C31" s="111">
        <v>0</v>
      </c>
      <c r="D31" s="10"/>
      <c r="E31" s="111">
        <v>0</v>
      </c>
      <c r="F31" s="7"/>
      <c r="G31" s="112">
        <v>0</v>
      </c>
      <c r="H31" s="10"/>
      <c r="I31" s="7">
        <v>0.1</v>
      </c>
      <c r="J31" s="7">
        <v>1.7500000000000002E-2</v>
      </c>
      <c r="K31" s="40">
        <f t="shared" si="5"/>
        <v>0</v>
      </c>
      <c r="L31" s="111">
        <f t="shared" si="3"/>
        <v>0</v>
      </c>
      <c r="M31" s="111">
        <f t="shared" si="4"/>
        <v>0</v>
      </c>
      <c r="N31" s="111">
        <f t="shared" si="6"/>
        <v>0</v>
      </c>
    </row>
    <row r="32" spans="1:14" ht="12.75" x14ac:dyDescent="0.2">
      <c r="A32" s="28"/>
      <c r="B32" s="33"/>
      <c r="C32" s="111">
        <v>0</v>
      </c>
      <c r="D32" s="10"/>
      <c r="E32" s="111">
        <v>0</v>
      </c>
      <c r="F32" s="7"/>
      <c r="G32" s="112">
        <v>0</v>
      </c>
      <c r="H32" s="10"/>
      <c r="I32" s="7">
        <v>0.1</v>
      </c>
      <c r="J32" s="7">
        <v>1.7500000000000002E-2</v>
      </c>
      <c r="K32" s="40">
        <f t="shared" si="5"/>
        <v>0</v>
      </c>
      <c r="L32" s="111">
        <f t="shared" si="3"/>
        <v>0</v>
      </c>
      <c r="M32" s="111">
        <f t="shared" si="4"/>
        <v>0</v>
      </c>
      <c r="N32" s="111">
        <f t="shared" si="6"/>
        <v>0</v>
      </c>
    </row>
    <row r="33" spans="1:14" ht="12.75" x14ac:dyDescent="0.2">
      <c r="A33" s="28"/>
      <c r="B33" s="33"/>
      <c r="C33" s="111">
        <v>0</v>
      </c>
      <c r="D33" s="10"/>
      <c r="E33" s="111">
        <v>0</v>
      </c>
      <c r="F33" s="7"/>
      <c r="G33" s="112">
        <v>0</v>
      </c>
      <c r="H33" s="10"/>
      <c r="I33" s="7">
        <v>0.1</v>
      </c>
      <c r="J33" s="7">
        <v>1.7500000000000002E-2</v>
      </c>
      <c r="K33" s="40">
        <f t="shared" si="5"/>
        <v>0</v>
      </c>
      <c r="L33" s="111">
        <f t="shared" si="3"/>
        <v>0</v>
      </c>
      <c r="M33" s="111">
        <f t="shared" si="4"/>
        <v>0</v>
      </c>
      <c r="N33" s="111">
        <f t="shared" si="6"/>
        <v>0</v>
      </c>
    </row>
    <row r="34" spans="1:14" ht="12.75" x14ac:dyDescent="0.2">
      <c r="A34" s="28"/>
      <c r="B34" s="33"/>
      <c r="C34" s="111">
        <v>0</v>
      </c>
      <c r="D34" s="10"/>
      <c r="E34" s="111">
        <v>0</v>
      </c>
      <c r="F34" s="7"/>
      <c r="G34" s="112">
        <v>0</v>
      </c>
      <c r="H34" s="10"/>
      <c r="I34" s="7">
        <v>0.1</v>
      </c>
      <c r="J34" s="7">
        <v>1.7500000000000002E-2</v>
      </c>
      <c r="K34" s="40">
        <f t="shared" si="5"/>
        <v>0</v>
      </c>
      <c r="L34" s="111">
        <f t="shared" si="3"/>
        <v>0</v>
      </c>
      <c r="M34" s="111">
        <f t="shared" si="4"/>
        <v>0</v>
      </c>
      <c r="N34" s="111">
        <f t="shared" si="6"/>
        <v>0</v>
      </c>
    </row>
    <row r="35" spans="1:14" ht="12.75" x14ac:dyDescent="0.2">
      <c r="A35" s="28"/>
      <c r="B35" s="33"/>
      <c r="C35" s="111">
        <v>0</v>
      </c>
      <c r="D35" s="10"/>
      <c r="E35" s="111">
        <v>0</v>
      </c>
      <c r="F35" s="7"/>
      <c r="G35" s="112">
        <v>0</v>
      </c>
      <c r="H35" s="10"/>
      <c r="I35" s="7">
        <v>0.1</v>
      </c>
      <c r="J35" s="7">
        <v>1.7500000000000002E-2</v>
      </c>
      <c r="K35" s="40">
        <f t="shared" si="5"/>
        <v>0</v>
      </c>
      <c r="L35" s="111">
        <f t="shared" si="3"/>
        <v>0</v>
      </c>
      <c r="M35" s="111">
        <f t="shared" si="4"/>
        <v>0</v>
      </c>
      <c r="N35" s="111">
        <f t="shared" si="6"/>
        <v>0</v>
      </c>
    </row>
    <row r="36" spans="1:14" ht="12.75" x14ac:dyDescent="0.2">
      <c r="A36" s="28"/>
      <c r="B36" s="33"/>
      <c r="C36" s="111">
        <v>0</v>
      </c>
      <c r="D36" s="10"/>
      <c r="E36" s="111">
        <v>0</v>
      </c>
      <c r="F36" s="7"/>
      <c r="G36" s="112">
        <v>0</v>
      </c>
      <c r="H36" s="10"/>
      <c r="I36" s="7">
        <v>0.1</v>
      </c>
      <c r="J36" s="7">
        <v>1.7500000000000002E-2</v>
      </c>
      <c r="K36" s="40">
        <f t="shared" si="5"/>
        <v>0</v>
      </c>
      <c r="L36" s="111">
        <f t="shared" si="3"/>
        <v>0</v>
      </c>
      <c r="M36" s="111">
        <f t="shared" si="4"/>
        <v>0</v>
      </c>
      <c r="N36" s="111">
        <f t="shared" si="6"/>
        <v>0</v>
      </c>
    </row>
    <row r="37" spans="1:14" ht="12.75" x14ac:dyDescent="0.2">
      <c r="A37" s="28"/>
      <c r="B37" s="33"/>
      <c r="C37" s="111">
        <v>0</v>
      </c>
      <c r="D37" s="10"/>
      <c r="E37" s="111">
        <v>0</v>
      </c>
      <c r="F37" s="7"/>
      <c r="G37" s="112">
        <v>0</v>
      </c>
      <c r="H37" s="10"/>
      <c r="I37" s="7">
        <v>0.1</v>
      </c>
      <c r="J37" s="7">
        <v>1.7500000000000002E-2</v>
      </c>
      <c r="K37" s="40">
        <f t="shared" si="5"/>
        <v>0</v>
      </c>
      <c r="L37" s="111">
        <f t="shared" si="3"/>
        <v>0</v>
      </c>
      <c r="M37" s="111">
        <f t="shared" si="4"/>
        <v>0</v>
      </c>
      <c r="N37" s="111">
        <f t="shared" si="6"/>
        <v>0</v>
      </c>
    </row>
    <row r="38" spans="1:14" ht="12.75" x14ac:dyDescent="0.2">
      <c r="A38" s="28"/>
      <c r="B38" s="33"/>
      <c r="C38" s="111">
        <v>0</v>
      </c>
      <c r="D38" s="10"/>
      <c r="E38" s="111">
        <v>0</v>
      </c>
      <c r="F38" s="7"/>
      <c r="G38" s="112">
        <v>0</v>
      </c>
      <c r="H38" s="10"/>
      <c r="I38" s="7">
        <v>0.1</v>
      </c>
      <c r="J38" s="7">
        <v>1.7500000000000002E-2</v>
      </c>
      <c r="K38" s="40">
        <f t="shared" si="5"/>
        <v>0</v>
      </c>
      <c r="L38" s="111">
        <f t="shared" si="3"/>
        <v>0</v>
      </c>
      <c r="M38" s="111">
        <f t="shared" si="4"/>
        <v>0</v>
      </c>
      <c r="N38" s="111">
        <f t="shared" si="6"/>
        <v>0</v>
      </c>
    </row>
    <row r="39" spans="1:14" ht="12.75" x14ac:dyDescent="0.2">
      <c r="A39" s="28"/>
      <c r="B39" s="33"/>
      <c r="C39" s="111">
        <v>0</v>
      </c>
      <c r="D39" s="10"/>
      <c r="E39" s="111">
        <v>0</v>
      </c>
      <c r="F39" s="7"/>
      <c r="G39" s="112">
        <v>0</v>
      </c>
      <c r="H39" s="10"/>
      <c r="I39" s="7">
        <v>0.1</v>
      </c>
      <c r="J39" s="7">
        <v>1.7500000000000002E-2</v>
      </c>
      <c r="K39" s="40">
        <f t="shared" si="5"/>
        <v>0</v>
      </c>
      <c r="L39" s="111">
        <f t="shared" si="3"/>
        <v>0</v>
      </c>
      <c r="M39" s="111">
        <f t="shared" si="4"/>
        <v>0</v>
      </c>
      <c r="N39" s="111">
        <f t="shared" si="6"/>
        <v>0</v>
      </c>
    </row>
    <row r="40" spans="1:14" ht="12.75" x14ac:dyDescent="0.2">
      <c r="A40" s="28"/>
      <c r="B40" s="33"/>
      <c r="C40" s="111">
        <v>0</v>
      </c>
      <c r="D40" s="10"/>
      <c r="E40" s="111">
        <v>0</v>
      </c>
      <c r="F40" s="7"/>
      <c r="G40" s="112">
        <v>0</v>
      </c>
      <c r="H40" s="10"/>
      <c r="I40" s="7">
        <v>0.1</v>
      </c>
      <c r="J40" s="7">
        <v>1.7500000000000002E-2</v>
      </c>
      <c r="K40" s="40">
        <f t="shared" si="5"/>
        <v>0</v>
      </c>
      <c r="L40" s="111">
        <f t="shared" si="3"/>
        <v>0</v>
      </c>
      <c r="M40" s="111">
        <f t="shared" si="4"/>
        <v>0</v>
      </c>
      <c r="N40" s="111">
        <f t="shared" si="6"/>
        <v>0</v>
      </c>
    </row>
    <row r="41" spans="1:14" ht="12.75" x14ac:dyDescent="0.2">
      <c r="A41" s="28"/>
      <c r="B41" s="33"/>
      <c r="C41" s="111">
        <v>0</v>
      </c>
      <c r="D41" s="10"/>
      <c r="E41" s="111">
        <v>0</v>
      </c>
      <c r="F41" s="7"/>
      <c r="G41" s="112">
        <v>0</v>
      </c>
      <c r="H41" s="10"/>
      <c r="I41" s="7">
        <v>0.1</v>
      </c>
      <c r="J41" s="7">
        <v>1.7500000000000002E-2</v>
      </c>
      <c r="K41" s="40">
        <f t="shared" si="5"/>
        <v>0</v>
      </c>
      <c r="L41" s="111">
        <f t="shared" si="3"/>
        <v>0</v>
      </c>
      <c r="M41" s="111">
        <f t="shared" si="4"/>
        <v>0</v>
      </c>
      <c r="N41" s="111">
        <f t="shared" si="6"/>
        <v>0</v>
      </c>
    </row>
    <row r="42" spans="1:14" ht="12.75" x14ac:dyDescent="0.2">
      <c r="A42" s="28"/>
      <c r="B42" s="33"/>
      <c r="C42" s="111">
        <v>0</v>
      </c>
      <c r="D42" s="10"/>
      <c r="E42" s="111">
        <v>0</v>
      </c>
      <c r="F42" s="7"/>
      <c r="G42" s="112">
        <v>0</v>
      </c>
      <c r="H42" s="10"/>
      <c r="I42" s="7">
        <v>0.1</v>
      </c>
      <c r="J42" s="7">
        <v>1.7500000000000002E-2</v>
      </c>
      <c r="K42" s="40">
        <f t="shared" si="5"/>
        <v>0</v>
      </c>
      <c r="L42" s="111">
        <f t="shared" si="3"/>
        <v>0</v>
      </c>
      <c r="M42" s="111">
        <f t="shared" si="4"/>
        <v>0</v>
      </c>
      <c r="N42" s="111">
        <f t="shared" si="6"/>
        <v>0</v>
      </c>
    </row>
    <row r="43" spans="1:14" ht="12.75" x14ac:dyDescent="0.2">
      <c r="A43" s="28"/>
      <c r="B43" s="33"/>
      <c r="C43" s="111">
        <v>0</v>
      </c>
      <c r="D43" s="10"/>
      <c r="E43" s="111">
        <v>0</v>
      </c>
      <c r="F43" s="7"/>
      <c r="G43" s="112">
        <v>0</v>
      </c>
      <c r="H43" s="10"/>
      <c r="I43" s="7">
        <v>0.1</v>
      </c>
      <c r="J43" s="7">
        <v>1.7500000000000002E-2</v>
      </c>
      <c r="K43" s="40">
        <f t="shared" si="5"/>
        <v>0</v>
      </c>
      <c r="L43" s="111">
        <f t="shared" si="3"/>
        <v>0</v>
      </c>
      <c r="M43" s="111">
        <f t="shared" si="4"/>
        <v>0</v>
      </c>
      <c r="N43" s="111">
        <f t="shared" si="6"/>
        <v>0</v>
      </c>
    </row>
    <row r="44" spans="1:14" ht="12.75" x14ac:dyDescent="0.2">
      <c r="A44" s="28"/>
      <c r="B44" s="33"/>
      <c r="C44" s="111">
        <v>0</v>
      </c>
      <c r="D44" s="10"/>
      <c r="E44" s="111">
        <v>0</v>
      </c>
      <c r="F44" s="7"/>
      <c r="G44" s="112">
        <v>0</v>
      </c>
      <c r="H44" s="10"/>
      <c r="I44" s="7">
        <v>0.1</v>
      </c>
      <c r="J44" s="7">
        <v>1.7500000000000002E-2</v>
      </c>
      <c r="K44" s="40">
        <f t="shared" si="5"/>
        <v>0</v>
      </c>
      <c r="L44" s="111">
        <f t="shared" si="3"/>
        <v>0</v>
      </c>
      <c r="M44" s="111">
        <f t="shared" si="4"/>
        <v>0</v>
      </c>
      <c r="N44" s="111">
        <f t="shared" si="6"/>
        <v>0</v>
      </c>
    </row>
    <row r="45" spans="1:14" ht="12.75" x14ac:dyDescent="0.2">
      <c r="A45" s="28"/>
      <c r="B45" s="33"/>
      <c r="C45" s="111">
        <v>0</v>
      </c>
      <c r="D45" s="10"/>
      <c r="E45" s="111">
        <v>0</v>
      </c>
      <c r="F45" s="7"/>
      <c r="G45" s="112">
        <v>0</v>
      </c>
      <c r="H45" s="10"/>
      <c r="I45" s="7">
        <v>0.1</v>
      </c>
      <c r="J45" s="7">
        <v>1.7500000000000002E-2</v>
      </c>
      <c r="K45" s="40">
        <f t="shared" si="5"/>
        <v>0</v>
      </c>
      <c r="L45" s="111">
        <f t="shared" si="3"/>
        <v>0</v>
      </c>
      <c r="M45" s="111">
        <f t="shared" si="4"/>
        <v>0</v>
      </c>
      <c r="N45" s="111">
        <f t="shared" si="6"/>
        <v>0</v>
      </c>
    </row>
    <row r="46" spans="1:14" ht="12.75" x14ac:dyDescent="0.2">
      <c r="A46" s="28"/>
      <c r="B46" s="33"/>
      <c r="C46" s="111">
        <v>0</v>
      </c>
      <c r="D46" s="10"/>
      <c r="E46" s="111">
        <v>0</v>
      </c>
      <c r="F46" s="7"/>
      <c r="G46" s="112">
        <v>0</v>
      </c>
      <c r="H46" s="10"/>
      <c r="I46" s="7">
        <v>0.1</v>
      </c>
      <c r="J46" s="7">
        <v>1.7500000000000002E-2</v>
      </c>
      <c r="K46" s="40">
        <f t="shared" si="5"/>
        <v>0</v>
      </c>
      <c r="L46" s="111">
        <f t="shared" si="3"/>
        <v>0</v>
      </c>
      <c r="M46" s="111">
        <f t="shared" si="4"/>
        <v>0</v>
      </c>
      <c r="N46" s="111">
        <f t="shared" si="6"/>
        <v>0</v>
      </c>
    </row>
    <row r="47" spans="1:14" ht="12.75" x14ac:dyDescent="0.2">
      <c r="A47" s="28"/>
      <c r="B47" s="33"/>
      <c r="C47" s="111">
        <v>0</v>
      </c>
      <c r="D47" s="10"/>
      <c r="E47" s="111">
        <v>0</v>
      </c>
      <c r="F47" s="7"/>
      <c r="G47" s="112">
        <v>0</v>
      </c>
      <c r="H47" s="10"/>
      <c r="I47" s="7">
        <v>0.1</v>
      </c>
      <c r="J47" s="7">
        <v>1.7500000000000002E-2</v>
      </c>
      <c r="K47" s="40">
        <f t="shared" si="5"/>
        <v>0</v>
      </c>
      <c r="L47" s="111">
        <f t="shared" si="3"/>
        <v>0</v>
      </c>
      <c r="M47" s="111">
        <f t="shared" si="4"/>
        <v>0</v>
      </c>
      <c r="N47" s="111">
        <f t="shared" si="6"/>
        <v>0</v>
      </c>
    </row>
    <row r="48" spans="1:14" ht="12.75" x14ac:dyDescent="0.2">
      <c r="A48" s="28"/>
      <c r="B48" s="33"/>
      <c r="C48" s="111">
        <v>0</v>
      </c>
      <c r="D48" s="10"/>
      <c r="E48" s="111">
        <v>0</v>
      </c>
      <c r="F48" s="7"/>
      <c r="G48" s="112">
        <v>0</v>
      </c>
      <c r="H48" s="10"/>
      <c r="I48" s="7">
        <v>0.1</v>
      </c>
      <c r="J48" s="7">
        <v>1.7500000000000002E-2</v>
      </c>
      <c r="K48" s="40">
        <f t="shared" si="5"/>
        <v>0</v>
      </c>
      <c r="L48" s="111">
        <f t="shared" si="3"/>
        <v>0</v>
      </c>
      <c r="M48" s="111">
        <f t="shared" si="4"/>
        <v>0</v>
      </c>
      <c r="N48" s="111">
        <f t="shared" si="6"/>
        <v>0</v>
      </c>
    </row>
    <row r="49" spans="1:14" ht="12.75" x14ac:dyDescent="0.2">
      <c r="A49" s="28"/>
      <c r="B49" s="33"/>
      <c r="C49" s="111">
        <v>0</v>
      </c>
      <c r="D49" s="10"/>
      <c r="E49" s="111">
        <v>0</v>
      </c>
      <c r="F49" s="7"/>
      <c r="G49" s="112">
        <v>0</v>
      </c>
      <c r="H49" s="10"/>
      <c r="I49" s="7">
        <v>0.1</v>
      </c>
      <c r="J49" s="7">
        <v>1.7500000000000002E-2</v>
      </c>
      <c r="K49" s="40">
        <f t="shared" si="5"/>
        <v>0</v>
      </c>
      <c r="L49" s="111">
        <f t="shared" si="3"/>
        <v>0</v>
      </c>
      <c r="M49" s="111">
        <f t="shared" si="4"/>
        <v>0</v>
      </c>
      <c r="N49" s="111">
        <f t="shared" si="6"/>
        <v>0</v>
      </c>
    </row>
    <row r="50" spans="1:14" ht="12.75" x14ac:dyDescent="0.2">
      <c r="A50" s="28"/>
      <c r="B50" s="33"/>
      <c r="C50" s="111">
        <v>0</v>
      </c>
      <c r="D50" s="10"/>
      <c r="E50" s="111">
        <v>0</v>
      </c>
      <c r="F50" s="7"/>
      <c r="G50" s="112">
        <v>0</v>
      </c>
      <c r="H50" s="10"/>
      <c r="I50" s="7">
        <v>0.1</v>
      </c>
      <c r="J50" s="7">
        <v>1.7500000000000002E-2</v>
      </c>
      <c r="K50" s="40">
        <f t="shared" si="5"/>
        <v>0</v>
      </c>
      <c r="L50" s="111">
        <f t="shared" si="3"/>
        <v>0</v>
      </c>
      <c r="M50" s="111">
        <f t="shared" si="4"/>
        <v>0</v>
      </c>
      <c r="N50" s="111">
        <f t="shared" si="6"/>
        <v>0</v>
      </c>
    </row>
    <row r="51" spans="1:14" ht="12.75" x14ac:dyDescent="0.2">
      <c r="A51" s="28"/>
      <c r="B51" s="33"/>
      <c r="C51" s="111">
        <v>0</v>
      </c>
      <c r="D51" s="10"/>
      <c r="E51" s="111">
        <v>0</v>
      </c>
      <c r="F51" s="7"/>
      <c r="G51" s="112">
        <v>0</v>
      </c>
      <c r="H51" s="10"/>
      <c r="I51" s="7">
        <v>0.1</v>
      </c>
      <c r="J51" s="7">
        <v>1.7500000000000002E-2</v>
      </c>
      <c r="K51" s="40">
        <f t="shared" si="5"/>
        <v>0</v>
      </c>
      <c r="L51" s="111">
        <f t="shared" si="3"/>
        <v>0</v>
      </c>
      <c r="M51" s="111">
        <f t="shared" si="4"/>
        <v>0</v>
      </c>
      <c r="N51" s="111">
        <f t="shared" si="6"/>
        <v>0</v>
      </c>
    </row>
    <row r="52" spans="1:14" ht="12.75" x14ac:dyDescent="0.2">
      <c r="A52" s="28"/>
      <c r="B52" s="33"/>
      <c r="C52" s="111">
        <v>0</v>
      </c>
      <c r="D52" s="10"/>
      <c r="E52" s="111">
        <v>0</v>
      </c>
      <c r="F52" s="7"/>
      <c r="G52" s="112">
        <v>0</v>
      </c>
      <c r="H52" s="10"/>
      <c r="I52" s="7">
        <v>0.1</v>
      </c>
      <c r="J52" s="7">
        <v>1.7500000000000002E-2</v>
      </c>
      <c r="K52" s="40">
        <f t="shared" si="5"/>
        <v>0</v>
      </c>
      <c r="L52" s="111">
        <f t="shared" si="3"/>
        <v>0</v>
      </c>
      <c r="M52" s="111">
        <f t="shared" si="4"/>
        <v>0</v>
      </c>
      <c r="N52" s="111">
        <f t="shared" si="6"/>
        <v>0</v>
      </c>
    </row>
    <row r="53" spans="1:14" ht="12.75" x14ac:dyDescent="0.2">
      <c r="A53" s="28"/>
      <c r="B53" s="33"/>
      <c r="C53" s="111">
        <v>0</v>
      </c>
      <c r="D53" s="10"/>
      <c r="E53" s="111">
        <v>0</v>
      </c>
      <c r="F53" s="7"/>
      <c r="G53" s="112">
        <v>0</v>
      </c>
      <c r="H53" s="10"/>
      <c r="I53" s="7">
        <v>0.1</v>
      </c>
      <c r="J53" s="7">
        <v>1.7500000000000002E-2</v>
      </c>
      <c r="K53" s="40">
        <f t="shared" si="5"/>
        <v>0</v>
      </c>
      <c r="L53" s="111">
        <f t="shared" si="3"/>
        <v>0</v>
      </c>
      <c r="M53" s="111">
        <f t="shared" si="4"/>
        <v>0</v>
      </c>
      <c r="N53" s="111">
        <f t="shared" si="6"/>
        <v>0</v>
      </c>
    </row>
    <row r="54" spans="1:14" ht="12.75" x14ac:dyDescent="0.2">
      <c r="A54" s="28"/>
      <c r="B54" s="33"/>
      <c r="C54" s="111">
        <v>0</v>
      </c>
      <c r="D54" s="10"/>
      <c r="E54" s="111">
        <v>0</v>
      </c>
      <c r="F54" s="7"/>
      <c r="G54" s="112">
        <v>0</v>
      </c>
      <c r="H54" s="10"/>
      <c r="I54" s="7">
        <v>0.1</v>
      </c>
      <c r="J54" s="7">
        <v>1.7500000000000002E-2</v>
      </c>
      <c r="K54" s="40">
        <f t="shared" si="5"/>
        <v>0</v>
      </c>
      <c r="L54" s="111">
        <f t="shared" si="3"/>
        <v>0</v>
      </c>
      <c r="M54" s="111">
        <f t="shared" si="4"/>
        <v>0</v>
      </c>
      <c r="N54" s="111">
        <f t="shared" si="6"/>
        <v>0</v>
      </c>
    </row>
    <row r="55" spans="1:14" ht="12.75" x14ac:dyDescent="0.2">
      <c r="A55" s="28"/>
      <c r="B55" s="33"/>
      <c r="C55" s="111">
        <v>0</v>
      </c>
      <c r="D55" s="10"/>
      <c r="E55" s="111">
        <v>0</v>
      </c>
      <c r="F55" s="7"/>
      <c r="G55" s="112">
        <v>0</v>
      </c>
      <c r="H55" s="10"/>
      <c r="I55" s="7">
        <v>0.1</v>
      </c>
      <c r="J55" s="7">
        <v>1.7500000000000002E-2</v>
      </c>
      <c r="K55" s="40">
        <f t="shared" si="5"/>
        <v>0</v>
      </c>
      <c r="L55" s="111">
        <f t="shared" si="3"/>
        <v>0</v>
      </c>
      <c r="M55" s="111">
        <f t="shared" si="4"/>
        <v>0</v>
      </c>
      <c r="N55" s="111">
        <f t="shared" si="6"/>
        <v>0</v>
      </c>
    </row>
    <row r="56" spans="1:14" ht="12.75" x14ac:dyDescent="0.2">
      <c r="A56" s="28"/>
      <c r="B56" s="33"/>
      <c r="C56" s="111">
        <v>0</v>
      </c>
      <c r="D56" s="10"/>
      <c r="E56" s="111">
        <v>0</v>
      </c>
      <c r="F56" s="7"/>
      <c r="G56" s="112">
        <v>0</v>
      </c>
      <c r="H56" s="10"/>
      <c r="I56" s="7">
        <v>0.1</v>
      </c>
      <c r="J56" s="7">
        <v>1.7500000000000002E-2</v>
      </c>
      <c r="K56" s="40">
        <f t="shared" si="5"/>
        <v>0</v>
      </c>
      <c r="L56" s="111">
        <f t="shared" si="3"/>
        <v>0</v>
      </c>
      <c r="M56" s="111">
        <f t="shared" si="4"/>
        <v>0</v>
      </c>
      <c r="N56" s="111">
        <f t="shared" si="6"/>
        <v>0</v>
      </c>
    </row>
    <row r="57" spans="1:14" ht="12.75" x14ac:dyDescent="0.2">
      <c r="A57" s="28"/>
      <c r="B57" s="33"/>
      <c r="C57" s="111">
        <v>0</v>
      </c>
      <c r="D57" s="10"/>
      <c r="E57" s="111">
        <v>0</v>
      </c>
      <c r="F57" s="7"/>
      <c r="G57" s="112">
        <v>0</v>
      </c>
      <c r="H57" s="10"/>
      <c r="I57" s="7">
        <v>0.1</v>
      </c>
      <c r="J57" s="7">
        <v>1.7500000000000002E-2</v>
      </c>
      <c r="K57" s="40">
        <f t="shared" si="5"/>
        <v>0</v>
      </c>
      <c r="L57" s="111">
        <f t="shared" si="3"/>
        <v>0</v>
      </c>
      <c r="M57" s="111">
        <f t="shared" si="4"/>
        <v>0</v>
      </c>
      <c r="N57" s="111">
        <f t="shared" si="6"/>
        <v>0</v>
      </c>
    </row>
    <row r="58" spans="1:14" ht="12.75" x14ac:dyDescent="0.2">
      <c r="A58" s="28"/>
      <c r="B58" s="33"/>
      <c r="C58" s="111">
        <v>0</v>
      </c>
      <c r="D58" s="10"/>
      <c r="E58" s="111">
        <v>0</v>
      </c>
      <c r="F58" s="7"/>
      <c r="G58" s="112">
        <v>0</v>
      </c>
      <c r="H58" s="10"/>
      <c r="I58" s="7">
        <v>0.1</v>
      </c>
      <c r="J58" s="7">
        <v>1.7500000000000002E-2</v>
      </c>
      <c r="K58" s="40">
        <f t="shared" si="5"/>
        <v>0</v>
      </c>
      <c r="L58" s="111">
        <f t="shared" si="3"/>
        <v>0</v>
      </c>
      <c r="M58" s="111">
        <f t="shared" si="4"/>
        <v>0</v>
      </c>
      <c r="N58" s="111">
        <f t="shared" si="6"/>
        <v>0</v>
      </c>
    </row>
    <row r="59" spans="1:14" ht="12.75" x14ac:dyDescent="0.2">
      <c r="A59" s="28"/>
      <c r="B59" s="33"/>
      <c r="C59" s="111">
        <v>0</v>
      </c>
      <c r="D59" s="10"/>
      <c r="E59" s="111">
        <v>0</v>
      </c>
      <c r="F59" s="7"/>
      <c r="G59" s="112">
        <v>0</v>
      </c>
      <c r="H59" s="10"/>
      <c r="I59" s="7">
        <v>0.1</v>
      </c>
      <c r="J59" s="7">
        <v>1.7500000000000002E-2</v>
      </c>
      <c r="K59" s="40">
        <f t="shared" si="5"/>
        <v>0</v>
      </c>
      <c r="L59" s="111">
        <f t="shared" si="3"/>
        <v>0</v>
      </c>
      <c r="M59" s="111">
        <f t="shared" si="4"/>
        <v>0</v>
      </c>
      <c r="N59" s="111">
        <f t="shared" si="6"/>
        <v>0</v>
      </c>
    </row>
    <row r="60" spans="1:14" ht="12.75" x14ac:dyDescent="0.2">
      <c r="A60" s="28"/>
      <c r="B60" s="33"/>
      <c r="C60" s="111">
        <v>0</v>
      </c>
      <c r="D60" s="10"/>
      <c r="E60" s="111">
        <v>0</v>
      </c>
      <c r="F60" s="7"/>
      <c r="G60" s="112">
        <v>0</v>
      </c>
      <c r="H60" s="10"/>
      <c r="I60" s="7">
        <v>0.1</v>
      </c>
      <c r="J60" s="7">
        <v>1.7500000000000002E-2</v>
      </c>
      <c r="K60" s="40">
        <f t="shared" si="5"/>
        <v>0</v>
      </c>
      <c r="L60" s="111">
        <f t="shared" si="3"/>
        <v>0</v>
      </c>
      <c r="M60" s="111">
        <f t="shared" si="4"/>
        <v>0</v>
      </c>
      <c r="N60" s="111">
        <f t="shared" si="6"/>
        <v>0</v>
      </c>
    </row>
    <row r="61" spans="1:14" ht="12.75" x14ac:dyDescent="0.2">
      <c r="A61" s="28"/>
      <c r="B61" s="33"/>
      <c r="C61" s="111">
        <v>0</v>
      </c>
      <c r="D61" s="10"/>
      <c r="E61" s="111">
        <v>0</v>
      </c>
      <c r="F61" s="7"/>
      <c r="G61" s="112">
        <v>0</v>
      </c>
      <c r="H61" s="10"/>
      <c r="I61" s="7">
        <v>0.1</v>
      </c>
      <c r="J61" s="7">
        <v>1.7500000000000002E-2</v>
      </c>
      <c r="K61" s="40">
        <f t="shared" si="5"/>
        <v>0</v>
      </c>
      <c r="L61" s="111">
        <f t="shared" si="3"/>
        <v>0</v>
      </c>
      <c r="M61" s="111">
        <f t="shared" si="4"/>
        <v>0</v>
      </c>
      <c r="N61" s="111">
        <f t="shared" si="6"/>
        <v>0</v>
      </c>
    </row>
    <row r="62" spans="1:14" ht="12.75" x14ac:dyDescent="0.2">
      <c r="A62" s="28"/>
      <c r="B62" s="33"/>
      <c r="C62" s="111">
        <v>0</v>
      </c>
      <c r="D62" s="10"/>
      <c r="E62" s="111">
        <v>0</v>
      </c>
      <c r="F62" s="7"/>
      <c r="G62" s="112">
        <v>0</v>
      </c>
      <c r="H62" s="10"/>
      <c r="I62" s="7">
        <v>0.1</v>
      </c>
      <c r="J62" s="7">
        <v>1.7500000000000002E-2</v>
      </c>
      <c r="K62" s="40">
        <f t="shared" si="5"/>
        <v>0</v>
      </c>
      <c r="L62" s="111">
        <f t="shared" si="3"/>
        <v>0</v>
      </c>
      <c r="M62" s="111">
        <f t="shared" si="4"/>
        <v>0</v>
      </c>
      <c r="N62" s="111">
        <f t="shared" si="6"/>
        <v>0</v>
      </c>
    </row>
    <row r="63" spans="1:14" ht="12.75" x14ac:dyDescent="0.2">
      <c r="A63" s="28"/>
      <c r="B63" s="33"/>
      <c r="C63" s="111">
        <v>0</v>
      </c>
      <c r="D63" s="10"/>
      <c r="E63" s="111">
        <v>0</v>
      </c>
      <c r="F63" s="7"/>
      <c r="G63" s="112">
        <v>0</v>
      </c>
      <c r="H63" s="10"/>
      <c r="I63" s="7">
        <v>0.1</v>
      </c>
      <c r="J63" s="7">
        <v>1.7500000000000002E-2</v>
      </c>
      <c r="K63" s="40">
        <f t="shared" si="5"/>
        <v>0</v>
      </c>
      <c r="L63" s="111">
        <f t="shared" si="3"/>
        <v>0</v>
      </c>
      <c r="M63" s="111">
        <f t="shared" si="4"/>
        <v>0</v>
      </c>
      <c r="N63" s="111">
        <f t="shared" si="6"/>
        <v>0</v>
      </c>
    </row>
    <row r="64" spans="1:14" ht="12.75" x14ac:dyDescent="0.2">
      <c r="A64" s="28"/>
      <c r="B64" s="33"/>
      <c r="C64" s="111">
        <v>0</v>
      </c>
      <c r="D64" s="10"/>
      <c r="E64" s="111">
        <v>0</v>
      </c>
      <c r="F64" s="7"/>
      <c r="G64" s="112">
        <v>0</v>
      </c>
      <c r="H64" s="10"/>
      <c r="I64" s="7">
        <v>0.1</v>
      </c>
      <c r="J64" s="7">
        <v>1.7500000000000002E-2</v>
      </c>
      <c r="K64" s="40">
        <f t="shared" si="5"/>
        <v>0</v>
      </c>
      <c r="L64" s="111">
        <f t="shared" si="3"/>
        <v>0</v>
      </c>
      <c r="M64" s="111">
        <f t="shared" si="4"/>
        <v>0</v>
      </c>
      <c r="N64" s="111">
        <f t="shared" si="6"/>
        <v>0</v>
      </c>
    </row>
    <row r="65" spans="1:14" ht="12.75" x14ac:dyDescent="0.2">
      <c r="A65" s="28"/>
      <c r="B65" s="33"/>
      <c r="C65" s="111">
        <v>0</v>
      </c>
      <c r="D65" s="10"/>
      <c r="E65" s="111">
        <v>0</v>
      </c>
      <c r="F65" s="7"/>
      <c r="G65" s="112">
        <v>0</v>
      </c>
      <c r="H65" s="10"/>
      <c r="I65" s="7">
        <v>0.1</v>
      </c>
      <c r="J65" s="7">
        <v>1.7500000000000002E-2</v>
      </c>
      <c r="K65" s="40">
        <f t="shared" si="5"/>
        <v>0</v>
      </c>
      <c r="L65" s="111">
        <f t="shared" si="3"/>
        <v>0</v>
      </c>
      <c r="M65" s="111">
        <f t="shared" si="4"/>
        <v>0</v>
      </c>
      <c r="N65" s="111">
        <f t="shared" si="6"/>
        <v>0</v>
      </c>
    </row>
    <row r="66" spans="1:14" ht="12.75" x14ac:dyDescent="0.2">
      <c r="A66" s="28"/>
      <c r="B66" s="33"/>
      <c r="C66" s="111">
        <v>0</v>
      </c>
      <c r="D66" s="10"/>
      <c r="E66" s="111">
        <v>0</v>
      </c>
      <c r="F66" s="7"/>
      <c r="G66" s="112">
        <v>0</v>
      </c>
      <c r="H66" s="10"/>
      <c r="I66" s="7">
        <v>0.1</v>
      </c>
      <c r="J66" s="7">
        <v>1.7500000000000002E-2</v>
      </c>
      <c r="K66" s="40">
        <f t="shared" si="5"/>
        <v>0</v>
      </c>
      <c r="L66" s="111">
        <f t="shared" si="3"/>
        <v>0</v>
      </c>
      <c r="M66" s="111">
        <f t="shared" si="4"/>
        <v>0</v>
      </c>
      <c r="N66" s="111">
        <f t="shared" si="6"/>
        <v>0</v>
      </c>
    </row>
    <row r="67" spans="1:14" ht="12.75" x14ac:dyDescent="0.2">
      <c r="A67" s="28"/>
      <c r="B67" s="33"/>
      <c r="C67" s="111">
        <v>0</v>
      </c>
      <c r="D67" s="10"/>
      <c r="E67" s="111">
        <v>0</v>
      </c>
      <c r="F67" s="7"/>
      <c r="G67" s="112">
        <v>0</v>
      </c>
      <c r="H67" s="10"/>
      <c r="I67" s="7">
        <v>0.1</v>
      </c>
      <c r="J67" s="7">
        <v>1.7500000000000002E-2</v>
      </c>
      <c r="K67" s="40">
        <f t="shared" si="5"/>
        <v>0</v>
      </c>
      <c r="L67" s="111">
        <f t="shared" si="3"/>
        <v>0</v>
      </c>
      <c r="M67" s="111">
        <f t="shared" si="4"/>
        <v>0</v>
      </c>
      <c r="N67" s="111">
        <f t="shared" si="6"/>
        <v>0</v>
      </c>
    </row>
    <row r="68" spans="1:14" ht="12.75" x14ac:dyDescent="0.2">
      <c r="A68" s="28"/>
      <c r="B68" s="33"/>
      <c r="C68" s="111">
        <v>0</v>
      </c>
      <c r="D68" s="10"/>
      <c r="E68" s="111">
        <v>0</v>
      </c>
      <c r="F68" s="7"/>
      <c r="G68" s="112">
        <v>0</v>
      </c>
      <c r="H68" s="10"/>
      <c r="I68" s="7">
        <v>0.1</v>
      </c>
      <c r="J68" s="7">
        <v>1.7500000000000002E-2</v>
      </c>
      <c r="K68" s="40">
        <f t="shared" si="5"/>
        <v>0</v>
      </c>
      <c r="L68" s="111">
        <f t="shared" si="3"/>
        <v>0</v>
      </c>
      <c r="M68" s="111">
        <f t="shared" si="4"/>
        <v>0</v>
      </c>
      <c r="N68" s="111">
        <f t="shared" si="6"/>
        <v>0</v>
      </c>
    </row>
    <row r="69" spans="1:14" ht="12.75" x14ac:dyDescent="0.2">
      <c r="A69" s="28"/>
      <c r="B69" s="33"/>
      <c r="C69" s="111">
        <v>0</v>
      </c>
      <c r="D69" s="10"/>
      <c r="E69" s="111">
        <v>0</v>
      </c>
      <c r="F69" s="7"/>
      <c r="G69" s="112">
        <v>0</v>
      </c>
      <c r="H69" s="10"/>
      <c r="I69" s="7">
        <v>0.1</v>
      </c>
      <c r="J69" s="7">
        <v>1.7500000000000002E-2</v>
      </c>
      <c r="K69" s="40">
        <f t="shared" si="5"/>
        <v>0</v>
      </c>
      <c r="L69" s="111">
        <f t="shared" si="3"/>
        <v>0</v>
      </c>
      <c r="M69" s="111">
        <f t="shared" si="4"/>
        <v>0</v>
      </c>
      <c r="N69" s="111">
        <f t="shared" si="6"/>
        <v>0</v>
      </c>
    </row>
    <row r="70" spans="1:14" ht="12.75" x14ac:dyDescent="0.2">
      <c r="A70" s="28"/>
      <c r="B70" s="33"/>
      <c r="C70" s="111">
        <v>0</v>
      </c>
      <c r="D70" s="10"/>
      <c r="E70" s="111">
        <v>0</v>
      </c>
      <c r="F70" s="7"/>
      <c r="G70" s="112">
        <v>0</v>
      </c>
      <c r="H70" s="10"/>
      <c r="I70" s="7">
        <v>0.1</v>
      </c>
      <c r="J70" s="7">
        <v>1.7500000000000002E-2</v>
      </c>
      <c r="K70" s="40">
        <f t="shared" si="5"/>
        <v>0</v>
      </c>
      <c r="L70" s="111">
        <f t="shared" si="3"/>
        <v>0</v>
      </c>
      <c r="M70" s="111">
        <f t="shared" si="4"/>
        <v>0</v>
      </c>
      <c r="N70" s="111">
        <f t="shared" si="6"/>
        <v>0</v>
      </c>
    </row>
    <row r="71" spans="1:14" ht="12.75" x14ac:dyDescent="0.2">
      <c r="A71" s="28"/>
      <c r="B71" s="33"/>
      <c r="C71" s="111">
        <v>0</v>
      </c>
      <c r="D71" s="10"/>
      <c r="E71" s="111">
        <v>0</v>
      </c>
      <c r="F71" s="7"/>
      <c r="G71" s="112">
        <v>0</v>
      </c>
      <c r="H71" s="10"/>
      <c r="I71" s="7">
        <v>0.1</v>
      </c>
      <c r="J71" s="7">
        <v>1.7500000000000002E-2</v>
      </c>
      <c r="K71" s="40">
        <f t="shared" si="5"/>
        <v>0</v>
      </c>
      <c r="L71" s="111">
        <f t="shared" si="3"/>
        <v>0</v>
      </c>
      <c r="M71" s="111">
        <f t="shared" si="4"/>
        <v>0</v>
      </c>
      <c r="N71" s="111">
        <f t="shared" si="6"/>
        <v>0</v>
      </c>
    </row>
    <row r="72" spans="1:14" ht="12.75" x14ac:dyDescent="0.2">
      <c r="A72" s="28"/>
      <c r="B72" s="33"/>
      <c r="C72" s="111">
        <v>0</v>
      </c>
      <c r="D72" s="10"/>
      <c r="E72" s="111">
        <v>0</v>
      </c>
      <c r="F72" s="7"/>
      <c r="G72" s="112">
        <v>0</v>
      </c>
      <c r="H72" s="10"/>
      <c r="I72" s="7">
        <v>0.1</v>
      </c>
      <c r="J72" s="7">
        <v>1.7500000000000002E-2</v>
      </c>
      <c r="K72" s="40">
        <f t="shared" si="5"/>
        <v>0</v>
      </c>
      <c r="L72" s="111">
        <f t="shared" si="3"/>
        <v>0</v>
      </c>
      <c r="M72" s="111">
        <f t="shared" si="4"/>
        <v>0</v>
      </c>
      <c r="N72" s="111">
        <f t="shared" si="6"/>
        <v>0</v>
      </c>
    </row>
    <row r="73" spans="1:14" ht="12.75" x14ac:dyDescent="0.2">
      <c r="A73" s="28"/>
      <c r="B73" s="33"/>
      <c r="C73" s="111">
        <v>0</v>
      </c>
      <c r="D73" s="10"/>
      <c r="E73" s="111">
        <v>0</v>
      </c>
      <c r="F73" s="7"/>
      <c r="G73" s="112">
        <v>0</v>
      </c>
      <c r="H73" s="10"/>
      <c r="I73" s="7">
        <v>0.1</v>
      </c>
      <c r="J73" s="7">
        <v>1.7500000000000002E-2</v>
      </c>
      <c r="K73" s="40">
        <f t="shared" si="5"/>
        <v>0</v>
      </c>
      <c r="L73" s="111">
        <f t="shared" si="3"/>
        <v>0</v>
      </c>
      <c r="M73" s="111">
        <f t="shared" si="4"/>
        <v>0</v>
      </c>
      <c r="N73" s="111">
        <f t="shared" si="6"/>
        <v>0</v>
      </c>
    </row>
    <row r="74" spans="1:14" ht="12.75" x14ac:dyDescent="0.2">
      <c r="A74" s="28"/>
      <c r="B74" s="33"/>
      <c r="C74" s="111">
        <v>0</v>
      </c>
      <c r="D74" s="10"/>
      <c r="E74" s="111">
        <v>0</v>
      </c>
      <c r="F74" s="7"/>
      <c r="G74" s="112">
        <v>0</v>
      </c>
      <c r="H74" s="10"/>
      <c r="I74" s="7">
        <v>0.1</v>
      </c>
      <c r="J74" s="7">
        <v>1.7500000000000002E-2</v>
      </c>
      <c r="K74" s="40">
        <f t="shared" si="5"/>
        <v>0</v>
      </c>
      <c r="L74" s="111">
        <f t="shared" si="3"/>
        <v>0</v>
      </c>
      <c r="M74" s="111">
        <f t="shared" si="4"/>
        <v>0</v>
      </c>
      <c r="N74" s="111">
        <f t="shared" si="6"/>
        <v>0</v>
      </c>
    </row>
    <row r="75" spans="1:14" ht="12.75" x14ac:dyDescent="0.2">
      <c r="A75" s="28"/>
      <c r="B75" s="33"/>
      <c r="C75" s="111">
        <v>0</v>
      </c>
      <c r="D75" s="10"/>
      <c r="E75" s="111">
        <v>0</v>
      </c>
      <c r="F75" s="7"/>
      <c r="G75" s="112">
        <v>0</v>
      </c>
      <c r="H75" s="10"/>
      <c r="I75" s="7">
        <v>0.1</v>
      </c>
      <c r="J75" s="7">
        <v>1.7500000000000002E-2</v>
      </c>
      <c r="K75" s="40">
        <f t="shared" si="5"/>
        <v>0</v>
      </c>
      <c r="L75" s="111">
        <f t="shared" si="3"/>
        <v>0</v>
      </c>
      <c r="M75" s="111">
        <f t="shared" si="4"/>
        <v>0</v>
      </c>
      <c r="N75" s="111">
        <f t="shared" si="6"/>
        <v>0</v>
      </c>
    </row>
    <row r="76" spans="1:14" ht="12.75" x14ac:dyDescent="0.2">
      <c r="A76" s="28"/>
      <c r="B76" s="33"/>
      <c r="C76" s="111">
        <v>0</v>
      </c>
      <c r="D76" s="10"/>
      <c r="E76" s="111">
        <v>0</v>
      </c>
      <c r="F76" s="7"/>
      <c r="G76" s="112">
        <v>0</v>
      </c>
      <c r="H76" s="10"/>
      <c r="I76" s="7">
        <v>0.1</v>
      </c>
      <c r="J76" s="7">
        <v>1.7500000000000002E-2</v>
      </c>
      <c r="K76" s="40">
        <f t="shared" si="5"/>
        <v>0</v>
      </c>
      <c r="L76" s="111">
        <f t="shared" si="3"/>
        <v>0</v>
      </c>
      <c r="M76" s="111">
        <f t="shared" si="4"/>
        <v>0</v>
      </c>
      <c r="N76" s="111">
        <f t="shared" si="6"/>
        <v>0</v>
      </c>
    </row>
    <row r="77" spans="1:14" ht="12.75" x14ac:dyDescent="0.2">
      <c r="A77" s="28"/>
      <c r="B77" s="33"/>
      <c r="C77" s="111">
        <v>0</v>
      </c>
      <c r="D77" s="10"/>
      <c r="E77" s="111">
        <v>0</v>
      </c>
      <c r="F77" s="7"/>
      <c r="G77" s="112">
        <v>0</v>
      </c>
      <c r="H77" s="10"/>
      <c r="I77" s="7">
        <v>0.1</v>
      </c>
      <c r="J77" s="7">
        <v>1.7500000000000002E-2</v>
      </c>
      <c r="K77" s="40">
        <f t="shared" si="5"/>
        <v>0</v>
      </c>
      <c r="L77" s="111">
        <f t="shared" si="3"/>
        <v>0</v>
      </c>
      <c r="M77" s="111">
        <f t="shared" si="4"/>
        <v>0</v>
      </c>
      <c r="N77" s="111">
        <f t="shared" si="6"/>
        <v>0</v>
      </c>
    </row>
    <row r="78" spans="1:14" ht="12.75" x14ac:dyDescent="0.2">
      <c r="A78" s="28"/>
      <c r="B78" s="33"/>
      <c r="C78" s="111">
        <v>0</v>
      </c>
      <c r="D78" s="10"/>
      <c r="E78" s="111">
        <v>0</v>
      </c>
      <c r="F78" s="7"/>
      <c r="G78" s="112">
        <v>0</v>
      </c>
      <c r="H78" s="10"/>
      <c r="I78" s="7">
        <v>0.1</v>
      </c>
      <c r="J78" s="7">
        <v>1.7500000000000002E-2</v>
      </c>
      <c r="K78" s="40">
        <f t="shared" si="5"/>
        <v>0</v>
      </c>
      <c r="L78" s="111">
        <f t="shared" si="3"/>
        <v>0</v>
      </c>
      <c r="M78" s="111">
        <f t="shared" si="4"/>
        <v>0</v>
      </c>
      <c r="N78" s="111">
        <f t="shared" si="6"/>
        <v>0</v>
      </c>
    </row>
    <row r="79" spans="1:14" ht="12.75" x14ac:dyDescent="0.2">
      <c r="A79" s="28"/>
      <c r="B79" s="33"/>
      <c r="C79" s="111">
        <v>0</v>
      </c>
      <c r="D79" s="10"/>
      <c r="E79" s="111">
        <v>0</v>
      </c>
      <c r="F79" s="7"/>
      <c r="G79" s="112">
        <v>0</v>
      </c>
      <c r="H79" s="10"/>
      <c r="I79" s="7">
        <v>0.1</v>
      </c>
      <c r="J79" s="7">
        <v>1.7500000000000002E-2</v>
      </c>
      <c r="K79" s="40">
        <f t="shared" si="5"/>
        <v>0</v>
      </c>
      <c r="L79" s="111">
        <f t="shared" si="3"/>
        <v>0</v>
      </c>
      <c r="M79" s="111">
        <f t="shared" si="4"/>
        <v>0</v>
      </c>
      <c r="N79" s="111">
        <f t="shared" si="6"/>
        <v>0</v>
      </c>
    </row>
    <row r="80" spans="1:14" ht="12.75" x14ac:dyDescent="0.2">
      <c r="A80" s="28"/>
      <c r="B80" s="33"/>
      <c r="C80" s="111">
        <v>0</v>
      </c>
      <c r="D80" s="10"/>
      <c r="E80" s="111">
        <v>0</v>
      </c>
      <c r="F80" s="7"/>
      <c r="G80" s="112">
        <v>0</v>
      </c>
      <c r="H80" s="10"/>
      <c r="I80" s="7">
        <v>0.1</v>
      </c>
      <c r="J80" s="7">
        <v>1.7500000000000002E-2</v>
      </c>
      <c r="K80" s="40">
        <f t="shared" si="5"/>
        <v>0</v>
      </c>
      <c r="L80" s="111">
        <f t="shared" si="3"/>
        <v>0</v>
      </c>
      <c r="M80" s="111">
        <f t="shared" si="4"/>
        <v>0</v>
      </c>
      <c r="N80" s="111">
        <f t="shared" si="6"/>
        <v>0</v>
      </c>
    </row>
    <row r="81" spans="1:14" ht="12.75" x14ac:dyDescent="0.2">
      <c r="A81" s="28"/>
      <c r="B81" s="33"/>
      <c r="C81" s="111">
        <v>0</v>
      </c>
      <c r="D81" s="10"/>
      <c r="E81" s="111">
        <v>0</v>
      </c>
      <c r="F81" s="7"/>
      <c r="G81" s="112">
        <v>0</v>
      </c>
      <c r="H81" s="10"/>
      <c r="I81" s="7">
        <v>0.1</v>
      </c>
      <c r="J81" s="7">
        <v>1.7500000000000002E-2</v>
      </c>
      <c r="K81" s="40">
        <f t="shared" si="5"/>
        <v>0</v>
      </c>
      <c r="L81" s="111">
        <f t="shared" si="3"/>
        <v>0</v>
      </c>
      <c r="M81" s="111">
        <f t="shared" si="4"/>
        <v>0</v>
      </c>
      <c r="N81" s="111">
        <f t="shared" si="6"/>
        <v>0</v>
      </c>
    </row>
    <row r="82" spans="1:14" ht="12.75" x14ac:dyDescent="0.2">
      <c r="A82" s="28"/>
      <c r="B82" s="33"/>
      <c r="C82" s="111">
        <v>0</v>
      </c>
      <c r="D82" s="10"/>
      <c r="E82" s="111">
        <v>0</v>
      </c>
      <c r="F82" s="7"/>
      <c r="G82" s="112">
        <v>0</v>
      </c>
      <c r="H82" s="10"/>
      <c r="I82" s="7">
        <v>0.1</v>
      </c>
      <c r="J82" s="7">
        <v>1.7500000000000002E-2</v>
      </c>
      <c r="K82" s="40">
        <f t="shared" si="5"/>
        <v>0</v>
      </c>
      <c r="L82" s="111">
        <f t="shared" si="3"/>
        <v>0</v>
      </c>
      <c r="M82" s="111">
        <f t="shared" si="4"/>
        <v>0</v>
      </c>
      <c r="N82" s="111">
        <f t="shared" si="6"/>
        <v>0</v>
      </c>
    </row>
    <row r="83" spans="1:14" ht="12.75" x14ac:dyDescent="0.2">
      <c r="A83" s="28"/>
      <c r="B83" s="33"/>
      <c r="C83" s="111">
        <v>0</v>
      </c>
      <c r="D83" s="10"/>
      <c r="E83" s="111">
        <v>0</v>
      </c>
      <c r="F83" s="7"/>
      <c r="G83" s="112">
        <v>0</v>
      </c>
      <c r="H83" s="10"/>
      <c r="I83" s="7">
        <v>0.1</v>
      </c>
      <c r="J83" s="7">
        <v>1.7500000000000002E-2</v>
      </c>
      <c r="K83" s="40">
        <f t="shared" si="5"/>
        <v>0</v>
      </c>
      <c r="L83" s="111">
        <f t="shared" si="3"/>
        <v>0</v>
      </c>
      <c r="M83" s="111">
        <f t="shared" si="4"/>
        <v>0</v>
      </c>
      <c r="N83" s="111">
        <f t="shared" si="6"/>
        <v>0</v>
      </c>
    </row>
    <row r="84" spans="1:14" ht="12.75" x14ac:dyDescent="0.2">
      <c r="A84" s="28"/>
      <c r="B84" s="33"/>
      <c r="C84" s="111">
        <v>0</v>
      </c>
      <c r="D84" s="10"/>
      <c r="E84" s="111">
        <v>0</v>
      </c>
      <c r="F84" s="7"/>
      <c r="G84" s="112">
        <v>0</v>
      </c>
      <c r="H84" s="10"/>
      <c r="I84" s="7">
        <v>0.1</v>
      </c>
      <c r="J84" s="7">
        <v>1.7500000000000002E-2</v>
      </c>
      <c r="K84" s="40">
        <f t="shared" si="5"/>
        <v>0</v>
      </c>
      <c r="L84" s="111">
        <f t="shared" si="3"/>
        <v>0</v>
      </c>
      <c r="M84" s="111">
        <f t="shared" si="4"/>
        <v>0</v>
      </c>
      <c r="N84" s="111">
        <f t="shared" si="6"/>
        <v>0</v>
      </c>
    </row>
    <row r="85" spans="1:14" ht="12.75" x14ac:dyDescent="0.2">
      <c r="A85" s="28"/>
      <c r="B85" s="33"/>
      <c r="C85" s="111">
        <v>0</v>
      </c>
      <c r="D85" s="10"/>
      <c r="E85" s="111">
        <v>0</v>
      </c>
      <c r="F85" s="7"/>
      <c r="G85" s="112">
        <v>0</v>
      </c>
      <c r="H85" s="10"/>
      <c r="I85" s="7">
        <v>0.1</v>
      </c>
      <c r="J85" s="7">
        <v>1.7500000000000002E-2</v>
      </c>
      <c r="K85" s="40">
        <f t="shared" si="5"/>
        <v>0</v>
      </c>
      <c r="L85" s="111">
        <f t="shared" si="3"/>
        <v>0</v>
      </c>
      <c r="M85" s="111">
        <f t="shared" si="4"/>
        <v>0</v>
      </c>
      <c r="N85" s="111">
        <f t="shared" si="6"/>
        <v>0</v>
      </c>
    </row>
    <row r="86" spans="1:14" ht="12.75" x14ac:dyDescent="0.2">
      <c r="A86" s="28"/>
      <c r="B86" s="33"/>
      <c r="C86" s="111">
        <v>0</v>
      </c>
      <c r="D86" s="10"/>
      <c r="E86" s="111">
        <v>0</v>
      </c>
      <c r="F86" s="7"/>
      <c r="G86" s="112">
        <v>0</v>
      </c>
      <c r="H86" s="10"/>
      <c r="I86" s="7">
        <v>0.1</v>
      </c>
      <c r="J86" s="7">
        <v>1.7500000000000002E-2</v>
      </c>
      <c r="K86" s="40">
        <f t="shared" si="5"/>
        <v>0</v>
      </c>
      <c r="L86" s="111">
        <f t="shared" si="3"/>
        <v>0</v>
      </c>
      <c r="M86" s="111">
        <f t="shared" si="4"/>
        <v>0</v>
      </c>
      <c r="N86" s="111">
        <f t="shared" si="6"/>
        <v>0</v>
      </c>
    </row>
    <row r="87" spans="1:14" ht="12.75" x14ac:dyDescent="0.2">
      <c r="A87" s="28"/>
      <c r="B87" s="33"/>
      <c r="C87" s="111">
        <v>0</v>
      </c>
      <c r="D87" s="10"/>
      <c r="E87" s="111">
        <v>0</v>
      </c>
      <c r="F87" s="7"/>
      <c r="G87" s="112">
        <v>0</v>
      </c>
      <c r="H87" s="10"/>
      <c r="I87" s="7">
        <v>0.1</v>
      </c>
      <c r="J87" s="7">
        <v>1.7500000000000002E-2</v>
      </c>
      <c r="K87" s="40">
        <f t="shared" si="5"/>
        <v>0</v>
      </c>
      <c r="L87" s="111">
        <f t="shared" si="3"/>
        <v>0</v>
      </c>
      <c r="M87" s="111">
        <f t="shared" si="4"/>
        <v>0</v>
      </c>
      <c r="N87" s="111">
        <f t="shared" si="6"/>
        <v>0</v>
      </c>
    </row>
    <row r="88" spans="1:14" ht="12.75" x14ac:dyDescent="0.2">
      <c r="A88" s="28"/>
      <c r="B88" s="33"/>
      <c r="C88" s="111">
        <v>0</v>
      </c>
      <c r="D88" s="10"/>
      <c r="E88" s="111">
        <v>0</v>
      </c>
      <c r="F88" s="7"/>
      <c r="G88" s="112">
        <v>0</v>
      </c>
      <c r="H88" s="10"/>
      <c r="I88" s="7">
        <v>0.1</v>
      </c>
      <c r="J88" s="7">
        <v>1.7500000000000002E-2</v>
      </c>
      <c r="K88" s="40">
        <f t="shared" si="5"/>
        <v>0</v>
      </c>
      <c r="L88" s="111">
        <f t="shared" si="3"/>
        <v>0</v>
      </c>
      <c r="M88" s="111">
        <f t="shared" si="4"/>
        <v>0</v>
      </c>
      <c r="N88" s="111">
        <f t="shared" si="6"/>
        <v>0</v>
      </c>
    </row>
    <row r="89" spans="1:14" ht="12.75" x14ac:dyDescent="0.2">
      <c r="A89" s="28"/>
      <c r="B89" s="33"/>
      <c r="C89" s="111">
        <v>0</v>
      </c>
      <c r="D89" s="10"/>
      <c r="E89" s="111">
        <v>0</v>
      </c>
      <c r="F89" s="7"/>
      <c r="G89" s="112">
        <v>0</v>
      </c>
      <c r="H89" s="10"/>
      <c r="I89" s="7">
        <v>0.1</v>
      </c>
      <c r="J89" s="7">
        <v>1.7500000000000002E-2</v>
      </c>
      <c r="K89" s="40">
        <f t="shared" si="5"/>
        <v>0</v>
      </c>
      <c r="L89" s="111">
        <f t="shared" si="3"/>
        <v>0</v>
      </c>
      <c r="M89" s="111">
        <f t="shared" si="4"/>
        <v>0</v>
      </c>
      <c r="N89" s="111">
        <f t="shared" si="6"/>
        <v>0</v>
      </c>
    </row>
    <row r="90" spans="1:14" ht="12.75" x14ac:dyDescent="0.2">
      <c r="A90" s="28"/>
      <c r="B90" s="33"/>
      <c r="C90" s="111">
        <v>0</v>
      </c>
      <c r="D90" s="10"/>
      <c r="E90" s="111">
        <v>0</v>
      </c>
      <c r="F90" s="7"/>
      <c r="G90" s="112">
        <v>0</v>
      </c>
      <c r="H90" s="10"/>
      <c r="I90" s="7">
        <v>0.1</v>
      </c>
      <c r="J90" s="7">
        <v>1.7500000000000002E-2</v>
      </c>
      <c r="K90" s="40">
        <f t="shared" si="5"/>
        <v>0</v>
      </c>
      <c r="L90" s="111">
        <f t="shared" si="3"/>
        <v>0</v>
      </c>
      <c r="M90" s="111">
        <f t="shared" si="4"/>
        <v>0</v>
      </c>
      <c r="N90" s="111">
        <f t="shared" si="6"/>
        <v>0</v>
      </c>
    </row>
    <row r="91" spans="1:14" ht="12.75" x14ac:dyDescent="0.2">
      <c r="A91" s="28"/>
      <c r="B91" s="33"/>
      <c r="C91" s="111">
        <v>0</v>
      </c>
      <c r="D91" s="10"/>
      <c r="E91" s="111">
        <v>0</v>
      </c>
      <c r="F91" s="7"/>
      <c r="G91" s="112">
        <v>0</v>
      </c>
      <c r="H91" s="10"/>
      <c r="I91" s="7">
        <v>0.1</v>
      </c>
      <c r="J91" s="7">
        <v>1.7500000000000002E-2</v>
      </c>
      <c r="K91" s="40">
        <f t="shared" si="5"/>
        <v>0</v>
      </c>
      <c r="L91" s="111">
        <f t="shared" ref="L91:L129" si="7">K91*(C91+E91)</f>
        <v>0</v>
      </c>
      <c r="M91" s="111">
        <f t="shared" ref="M91:M129" si="8">E91*J91</f>
        <v>0</v>
      </c>
      <c r="N91" s="111">
        <f t="shared" si="6"/>
        <v>0</v>
      </c>
    </row>
    <row r="92" spans="1:14" ht="12.75" x14ac:dyDescent="0.2">
      <c r="A92" s="28"/>
      <c r="B92" s="33"/>
      <c r="C92" s="111">
        <v>0</v>
      </c>
      <c r="D92" s="10"/>
      <c r="E92" s="111">
        <v>0</v>
      </c>
      <c r="F92" s="7"/>
      <c r="G92" s="112">
        <v>0</v>
      </c>
      <c r="H92" s="10"/>
      <c r="I92" s="7">
        <v>0.1</v>
      </c>
      <c r="J92" s="7">
        <v>1.7500000000000002E-2</v>
      </c>
      <c r="K92" s="40">
        <f t="shared" ref="K92:K129" si="9">IF((C92+E92)=0,0,MAX(I92*((1-(2/3)*(G92-(C92+E92))/(C92+E92))),0))</f>
        <v>0</v>
      </c>
      <c r="L92" s="111">
        <f t="shared" si="7"/>
        <v>0</v>
      </c>
      <c r="M92" s="111">
        <f t="shared" si="8"/>
        <v>0</v>
      </c>
      <c r="N92" s="111">
        <f t="shared" ref="N92:N129" si="10">MAX(MIN(MAX((L92-M92),(C92*0.013)),C92*0.45),0)</f>
        <v>0</v>
      </c>
    </row>
    <row r="93" spans="1:14" ht="12.75" x14ac:dyDescent="0.2">
      <c r="A93" s="28"/>
      <c r="B93" s="33"/>
      <c r="C93" s="111">
        <v>0</v>
      </c>
      <c r="D93" s="10"/>
      <c r="E93" s="111">
        <v>0</v>
      </c>
      <c r="F93" s="7"/>
      <c r="G93" s="112">
        <v>0</v>
      </c>
      <c r="H93" s="10"/>
      <c r="I93" s="7">
        <v>0.1</v>
      </c>
      <c r="J93" s="7">
        <v>1.7500000000000002E-2</v>
      </c>
      <c r="K93" s="40">
        <f t="shared" si="9"/>
        <v>0</v>
      </c>
      <c r="L93" s="111">
        <f t="shared" si="7"/>
        <v>0</v>
      </c>
      <c r="M93" s="111">
        <f t="shared" si="8"/>
        <v>0</v>
      </c>
      <c r="N93" s="111">
        <f t="shared" si="10"/>
        <v>0</v>
      </c>
    </row>
    <row r="94" spans="1:14" ht="12.75" x14ac:dyDescent="0.2">
      <c r="A94" s="28"/>
      <c r="B94" s="33"/>
      <c r="C94" s="111">
        <v>0</v>
      </c>
      <c r="D94" s="10"/>
      <c r="E94" s="111">
        <v>0</v>
      </c>
      <c r="F94" s="7"/>
      <c r="G94" s="112">
        <v>0</v>
      </c>
      <c r="H94" s="10"/>
      <c r="I94" s="7">
        <v>0.1</v>
      </c>
      <c r="J94" s="7">
        <v>1.7500000000000002E-2</v>
      </c>
      <c r="K94" s="40">
        <f t="shared" si="9"/>
        <v>0</v>
      </c>
      <c r="L94" s="111">
        <f t="shared" si="7"/>
        <v>0</v>
      </c>
      <c r="M94" s="111">
        <f t="shared" si="8"/>
        <v>0</v>
      </c>
      <c r="N94" s="111">
        <f t="shared" si="10"/>
        <v>0</v>
      </c>
    </row>
    <row r="95" spans="1:14" ht="12.75" x14ac:dyDescent="0.2">
      <c r="A95" s="28"/>
      <c r="B95" s="33"/>
      <c r="C95" s="111">
        <v>0</v>
      </c>
      <c r="D95" s="10"/>
      <c r="E95" s="111">
        <v>0</v>
      </c>
      <c r="F95" s="7"/>
      <c r="G95" s="112">
        <v>0</v>
      </c>
      <c r="H95" s="10"/>
      <c r="I95" s="7">
        <v>0.1</v>
      </c>
      <c r="J95" s="7">
        <v>1.7500000000000002E-2</v>
      </c>
      <c r="K95" s="40">
        <f t="shared" si="9"/>
        <v>0</v>
      </c>
      <c r="L95" s="111">
        <f t="shared" si="7"/>
        <v>0</v>
      </c>
      <c r="M95" s="111">
        <f t="shared" si="8"/>
        <v>0</v>
      </c>
      <c r="N95" s="111">
        <f t="shared" si="10"/>
        <v>0</v>
      </c>
    </row>
    <row r="96" spans="1:14" ht="12.75" x14ac:dyDescent="0.2">
      <c r="A96" s="28"/>
      <c r="B96" s="33"/>
      <c r="C96" s="111">
        <v>0</v>
      </c>
      <c r="D96" s="10"/>
      <c r="E96" s="111">
        <v>0</v>
      </c>
      <c r="F96" s="7"/>
      <c r="G96" s="112">
        <v>0</v>
      </c>
      <c r="H96" s="10"/>
      <c r="I96" s="7">
        <v>0.1</v>
      </c>
      <c r="J96" s="7">
        <v>1.7500000000000002E-2</v>
      </c>
      <c r="K96" s="40">
        <f t="shared" si="9"/>
        <v>0</v>
      </c>
      <c r="L96" s="111">
        <f t="shared" si="7"/>
        <v>0</v>
      </c>
      <c r="M96" s="111">
        <f t="shared" si="8"/>
        <v>0</v>
      </c>
      <c r="N96" s="111">
        <f t="shared" si="10"/>
        <v>0</v>
      </c>
    </row>
    <row r="97" spans="1:14" ht="12.75" x14ac:dyDescent="0.2">
      <c r="A97" s="28"/>
      <c r="B97" s="33"/>
      <c r="C97" s="111">
        <v>0</v>
      </c>
      <c r="D97" s="10"/>
      <c r="E97" s="111">
        <v>0</v>
      </c>
      <c r="F97" s="7"/>
      <c r="G97" s="112">
        <v>0</v>
      </c>
      <c r="H97" s="10"/>
      <c r="I97" s="7">
        <v>0.1</v>
      </c>
      <c r="J97" s="7">
        <v>1.7500000000000002E-2</v>
      </c>
      <c r="K97" s="40">
        <f t="shared" si="9"/>
        <v>0</v>
      </c>
      <c r="L97" s="111">
        <f t="shared" si="7"/>
        <v>0</v>
      </c>
      <c r="M97" s="111">
        <f t="shared" si="8"/>
        <v>0</v>
      </c>
      <c r="N97" s="111">
        <f t="shared" si="10"/>
        <v>0</v>
      </c>
    </row>
    <row r="98" spans="1:14" ht="12.75" x14ac:dyDescent="0.2">
      <c r="A98" s="28"/>
      <c r="B98" s="33"/>
      <c r="C98" s="111">
        <v>0</v>
      </c>
      <c r="D98" s="10"/>
      <c r="E98" s="111">
        <v>0</v>
      </c>
      <c r="F98" s="7"/>
      <c r="G98" s="112">
        <v>0</v>
      </c>
      <c r="H98" s="10"/>
      <c r="I98" s="7">
        <v>0.1</v>
      </c>
      <c r="J98" s="7">
        <v>1.7500000000000002E-2</v>
      </c>
      <c r="K98" s="40">
        <f t="shared" si="9"/>
        <v>0</v>
      </c>
      <c r="L98" s="111">
        <f t="shared" si="7"/>
        <v>0</v>
      </c>
      <c r="M98" s="111">
        <f t="shared" si="8"/>
        <v>0</v>
      </c>
      <c r="N98" s="111">
        <f t="shared" si="10"/>
        <v>0</v>
      </c>
    </row>
    <row r="99" spans="1:14" ht="12.75" x14ac:dyDescent="0.2">
      <c r="A99" s="28"/>
      <c r="B99" s="33"/>
      <c r="C99" s="111">
        <v>0</v>
      </c>
      <c r="D99" s="10"/>
      <c r="E99" s="111">
        <v>0</v>
      </c>
      <c r="F99" s="7"/>
      <c r="G99" s="112">
        <v>0</v>
      </c>
      <c r="H99" s="10"/>
      <c r="I99" s="7">
        <v>0.1</v>
      </c>
      <c r="J99" s="7">
        <v>1.7500000000000002E-2</v>
      </c>
      <c r="K99" s="40">
        <f t="shared" si="9"/>
        <v>0</v>
      </c>
      <c r="L99" s="111">
        <f t="shared" si="7"/>
        <v>0</v>
      </c>
      <c r="M99" s="111">
        <f t="shared" si="8"/>
        <v>0</v>
      </c>
      <c r="N99" s="111">
        <f t="shared" si="10"/>
        <v>0</v>
      </c>
    </row>
    <row r="100" spans="1:14" ht="12.75" x14ac:dyDescent="0.2">
      <c r="A100" s="28"/>
      <c r="B100" s="33"/>
      <c r="C100" s="111">
        <v>0</v>
      </c>
      <c r="D100" s="10"/>
      <c r="E100" s="111">
        <v>0</v>
      </c>
      <c r="F100" s="7"/>
      <c r="G100" s="112">
        <v>0</v>
      </c>
      <c r="H100" s="10"/>
      <c r="I100" s="7">
        <v>0.1</v>
      </c>
      <c r="J100" s="7">
        <v>1.7500000000000002E-2</v>
      </c>
      <c r="K100" s="40">
        <f t="shared" si="9"/>
        <v>0</v>
      </c>
      <c r="L100" s="111">
        <f t="shared" si="7"/>
        <v>0</v>
      </c>
      <c r="M100" s="111">
        <f t="shared" si="8"/>
        <v>0</v>
      </c>
      <c r="N100" s="111">
        <f t="shared" si="10"/>
        <v>0</v>
      </c>
    </row>
    <row r="101" spans="1:14" ht="12.75" x14ac:dyDescent="0.2">
      <c r="A101" s="28"/>
      <c r="B101" s="33"/>
      <c r="C101" s="111">
        <v>0</v>
      </c>
      <c r="D101" s="10"/>
      <c r="E101" s="111">
        <v>0</v>
      </c>
      <c r="F101" s="7"/>
      <c r="G101" s="112">
        <v>0</v>
      </c>
      <c r="H101" s="10"/>
      <c r="I101" s="7">
        <v>0.1</v>
      </c>
      <c r="J101" s="7">
        <v>1.7500000000000002E-2</v>
      </c>
      <c r="K101" s="40">
        <f t="shared" si="9"/>
        <v>0</v>
      </c>
      <c r="L101" s="111">
        <f t="shared" si="7"/>
        <v>0</v>
      </c>
      <c r="M101" s="111">
        <f t="shared" si="8"/>
        <v>0</v>
      </c>
      <c r="N101" s="111">
        <f t="shared" si="10"/>
        <v>0</v>
      </c>
    </row>
    <row r="102" spans="1:14" ht="12.75" x14ac:dyDescent="0.2">
      <c r="A102" s="28"/>
      <c r="B102" s="33"/>
      <c r="C102" s="111">
        <v>0</v>
      </c>
      <c r="D102" s="10"/>
      <c r="E102" s="111">
        <v>0</v>
      </c>
      <c r="F102" s="7"/>
      <c r="G102" s="112">
        <v>0</v>
      </c>
      <c r="H102" s="10"/>
      <c r="I102" s="7">
        <v>0.1</v>
      </c>
      <c r="J102" s="7">
        <v>1.7500000000000002E-2</v>
      </c>
      <c r="K102" s="40">
        <f t="shared" si="9"/>
        <v>0</v>
      </c>
      <c r="L102" s="111">
        <f t="shared" si="7"/>
        <v>0</v>
      </c>
      <c r="M102" s="111">
        <f t="shared" si="8"/>
        <v>0</v>
      </c>
      <c r="N102" s="111">
        <f t="shared" si="10"/>
        <v>0</v>
      </c>
    </row>
    <row r="103" spans="1:14" ht="12.75" x14ac:dyDescent="0.2">
      <c r="A103" s="28"/>
      <c r="B103" s="33"/>
      <c r="C103" s="111">
        <v>0</v>
      </c>
      <c r="D103" s="10"/>
      <c r="E103" s="111">
        <v>0</v>
      </c>
      <c r="F103" s="7"/>
      <c r="G103" s="112">
        <v>0</v>
      </c>
      <c r="H103" s="10"/>
      <c r="I103" s="7">
        <v>0.1</v>
      </c>
      <c r="J103" s="7">
        <v>1.7500000000000002E-2</v>
      </c>
      <c r="K103" s="40">
        <f t="shared" si="9"/>
        <v>0</v>
      </c>
      <c r="L103" s="111">
        <f t="shared" si="7"/>
        <v>0</v>
      </c>
      <c r="M103" s="111">
        <f t="shared" si="8"/>
        <v>0</v>
      </c>
      <c r="N103" s="111">
        <f t="shared" si="10"/>
        <v>0</v>
      </c>
    </row>
    <row r="104" spans="1:14" ht="12.75" x14ac:dyDescent="0.2">
      <c r="A104" s="28"/>
      <c r="B104" s="33"/>
      <c r="C104" s="111">
        <v>0</v>
      </c>
      <c r="D104" s="10"/>
      <c r="E104" s="111">
        <v>0</v>
      </c>
      <c r="F104" s="7"/>
      <c r="G104" s="112">
        <v>0</v>
      </c>
      <c r="H104" s="10"/>
      <c r="I104" s="7">
        <v>0.1</v>
      </c>
      <c r="J104" s="7">
        <v>1.7500000000000002E-2</v>
      </c>
      <c r="K104" s="40">
        <f t="shared" si="9"/>
        <v>0</v>
      </c>
      <c r="L104" s="111">
        <f t="shared" si="7"/>
        <v>0</v>
      </c>
      <c r="M104" s="111">
        <f t="shared" si="8"/>
        <v>0</v>
      </c>
      <c r="N104" s="111">
        <f t="shared" si="10"/>
        <v>0</v>
      </c>
    </row>
    <row r="105" spans="1:14" ht="12.75" x14ac:dyDescent="0.2">
      <c r="A105" s="28"/>
      <c r="B105" s="33"/>
      <c r="C105" s="111">
        <v>0</v>
      </c>
      <c r="D105" s="10"/>
      <c r="E105" s="111">
        <v>0</v>
      </c>
      <c r="F105" s="7"/>
      <c r="G105" s="112">
        <v>0</v>
      </c>
      <c r="H105" s="10"/>
      <c r="I105" s="7">
        <v>0.1</v>
      </c>
      <c r="J105" s="7">
        <v>1.7500000000000002E-2</v>
      </c>
      <c r="K105" s="40">
        <f t="shared" si="9"/>
        <v>0</v>
      </c>
      <c r="L105" s="111">
        <f t="shared" si="7"/>
        <v>0</v>
      </c>
      <c r="M105" s="111">
        <f t="shared" si="8"/>
        <v>0</v>
      </c>
      <c r="N105" s="111">
        <f t="shared" si="10"/>
        <v>0</v>
      </c>
    </row>
    <row r="106" spans="1:14" ht="12.75" x14ac:dyDescent="0.2">
      <c r="A106" s="28"/>
      <c r="B106" s="33"/>
      <c r="C106" s="111">
        <v>0</v>
      </c>
      <c r="D106" s="10"/>
      <c r="E106" s="111">
        <v>0</v>
      </c>
      <c r="F106" s="7"/>
      <c r="G106" s="112">
        <v>0</v>
      </c>
      <c r="H106" s="10"/>
      <c r="I106" s="7">
        <v>0.1</v>
      </c>
      <c r="J106" s="7">
        <v>1.7500000000000002E-2</v>
      </c>
      <c r="K106" s="40">
        <f t="shared" si="9"/>
        <v>0</v>
      </c>
      <c r="L106" s="111">
        <f t="shared" si="7"/>
        <v>0</v>
      </c>
      <c r="M106" s="111">
        <f t="shared" si="8"/>
        <v>0</v>
      </c>
      <c r="N106" s="111">
        <f t="shared" si="10"/>
        <v>0</v>
      </c>
    </row>
    <row r="107" spans="1:14" ht="12.75" x14ac:dyDescent="0.2">
      <c r="A107" s="28"/>
      <c r="B107" s="33"/>
      <c r="C107" s="111">
        <v>0</v>
      </c>
      <c r="D107" s="10"/>
      <c r="E107" s="111">
        <v>0</v>
      </c>
      <c r="F107" s="7"/>
      <c r="G107" s="112">
        <v>0</v>
      </c>
      <c r="H107" s="10"/>
      <c r="I107" s="7">
        <v>0.1</v>
      </c>
      <c r="J107" s="7">
        <v>1.7500000000000002E-2</v>
      </c>
      <c r="K107" s="40">
        <f t="shared" si="9"/>
        <v>0</v>
      </c>
      <c r="L107" s="111">
        <f t="shared" si="7"/>
        <v>0</v>
      </c>
      <c r="M107" s="111">
        <f t="shared" si="8"/>
        <v>0</v>
      </c>
      <c r="N107" s="111">
        <f t="shared" si="10"/>
        <v>0</v>
      </c>
    </row>
    <row r="108" spans="1:14" ht="12.75" x14ac:dyDescent="0.2">
      <c r="A108" s="28"/>
      <c r="B108" s="33"/>
      <c r="C108" s="111">
        <v>0</v>
      </c>
      <c r="D108" s="10"/>
      <c r="E108" s="111">
        <v>0</v>
      </c>
      <c r="F108" s="7"/>
      <c r="G108" s="112">
        <v>0</v>
      </c>
      <c r="H108" s="10"/>
      <c r="I108" s="7">
        <v>0.1</v>
      </c>
      <c r="J108" s="7">
        <v>1.7500000000000002E-2</v>
      </c>
      <c r="K108" s="40">
        <f t="shared" si="9"/>
        <v>0</v>
      </c>
      <c r="L108" s="111">
        <f t="shared" si="7"/>
        <v>0</v>
      </c>
      <c r="M108" s="111">
        <f t="shared" si="8"/>
        <v>0</v>
      </c>
      <c r="N108" s="111">
        <f t="shared" si="10"/>
        <v>0</v>
      </c>
    </row>
    <row r="109" spans="1:14" ht="12.75" x14ac:dyDescent="0.2">
      <c r="A109" s="28"/>
      <c r="B109" s="33"/>
      <c r="C109" s="111">
        <v>0</v>
      </c>
      <c r="D109" s="10"/>
      <c r="E109" s="111">
        <v>0</v>
      </c>
      <c r="F109" s="7"/>
      <c r="G109" s="112">
        <v>0</v>
      </c>
      <c r="H109" s="10"/>
      <c r="I109" s="7">
        <v>0.1</v>
      </c>
      <c r="J109" s="7">
        <v>1.7500000000000002E-2</v>
      </c>
      <c r="K109" s="40">
        <f t="shared" si="9"/>
        <v>0</v>
      </c>
      <c r="L109" s="111">
        <f t="shared" si="7"/>
        <v>0</v>
      </c>
      <c r="M109" s="111">
        <f t="shared" si="8"/>
        <v>0</v>
      </c>
      <c r="N109" s="111">
        <f t="shared" si="10"/>
        <v>0</v>
      </c>
    </row>
    <row r="110" spans="1:14" ht="12.75" x14ac:dyDescent="0.2">
      <c r="A110" s="28"/>
      <c r="B110" s="33"/>
      <c r="C110" s="111">
        <v>0</v>
      </c>
      <c r="D110" s="10"/>
      <c r="E110" s="111">
        <v>0</v>
      </c>
      <c r="F110" s="7"/>
      <c r="G110" s="112">
        <v>0</v>
      </c>
      <c r="H110" s="10"/>
      <c r="I110" s="7">
        <v>0.1</v>
      </c>
      <c r="J110" s="7">
        <v>1.7500000000000002E-2</v>
      </c>
      <c r="K110" s="40">
        <f t="shared" si="9"/>
        <v>0</v>
      </c>
      <c r="L110" s="111">
        <f t="shared" si="7"/>
        <v>0</v>
      </c>
      <c r="M110" s="111">
        <f t="shared" si="8"/>
        <v>0</v>
      </c>
      <c r="N110" s="111">
        <f t="shared" si="10"/>
        <v>0</v>
      </c>
    </row>
    <row r="111" spans="1:14" ht="12.75" x14ac:dyDescent="0.2">
      <c r="A111" s="28"/>
      <c r="B111" s="33"/>
      <c r="C111" s="111">
        <v>0</v>
      </c>
      <c r="D111" s="10"/>
      <c r="E111" s="111">
        <v>0</v>
      </c>
      <c r="F111" s="7"/>
      <c r="G111" s="112">
        <v>0</v>
      </c>
      <c r="H111" s="10"/>
      <c r="I111" s="7">
        <v>0.1</v>
      </c>
      <c r="J111" s="7">
        <v>1.7500000000000002E-2</v>
      </c>
      <c r="K111" s="40">
        <f t="shared" si="9"/>
        <v>0</v>
      </c>
      <c r="L111" s="111">
        <f t="shared" si="7"/>
        <v>0</v>
      </c>
      <c r="M111" s="111">
        <f t="shared" si="8"/>
        <v>0</v>
      </c>
      <c r="N111" s="111">
        <f t="shared" si="10"/>
        <v>0</v>
      </c>
    </row>
    <row r="112" spans="1:14" ht="12.75" x14ac:dyDescent="0.2">
      <c r="A112" s="28"/>
      <c r="B112" s="33"/>
      <c r="C112" s="111">
        <v>0</v>
      </c>
      <c r="D112" s="10"/>
      <c r="E112" s="111">
        <v>0</v>
      </c>
      <c r="F112" s="7"/>
      <c r="G112" s="112">
        <v>0</v>
      </c>
      <c r="H112" s="10"/>
      <c r="I112" s="7">
        <v>0.1</v>
      </c>
      <c r="J112" s="7">
        <v>1.7500000000000002E-2</v>
      </c>
      <c r="K112" s="40">
        <f t="shared" si="9"/>
        <v>0</v>
      </c>
      <c r="L112" s="111">
        <f t="shared" si="7"/>
        <v>0</v>
      </c>
      <c r="M112" s="111">
        <f t="shared" si="8"/>
        <v>0</v>
      </c>
      <c r="N112" s="111">
        <f t="shared" si="10"/>
        <v>0</v>
      </c>
    </row>
    <row r="113" spans="1:14" ht="12.75" x14ac:dyDescent="0.2">
      <c r="A113" s="28"/>
      <c r="B113" s="33"/>
      <c r="C113" s="111">
        <v>0</v>
      </c>
      <c r="D113" s="10"/>
      <c r="E113" s="111">
        <v>0</v>
      </c>
      <c r="F113" s="7"/>
      <c r="G113" s="112">
        <v>0</v>
      </c>
      <c r="H113" s="10"/>
      <c r="I113" s="7">
        <v>0.1</v>
      </c>
      <c r="J113" s="7">
        <v>1.7500000000000002E-2</v>
      </c>
      <c r="K113" s="40">
        <f t="shared" si="9"/>
        <v>0</v>
      </c>
      <c r="L113" s="111">
        <f t="shared" si="7"/>
        <v>0</v>
      </c>
      <c r="M113" s="111">
        <f t="shared" si="8"/>
        <v>0</v>
      </c>
      <c r="N113" s="111">
        <f t="shared" si="10"/>
        <v>0</v>
      </c>
    </row>
    <row r="114" spans="1:14" ht="12.75" x14ac:dyDescent="0.2">
      <c r="A114" s="28"/>
      <c r="B114" s="33"/>
      <c r="C114" s="111">
        <v>0</v>
      </c>
      <c r="D114" s="10"/>
      <c r="E114" s="111">
        <v>0</v>
      </c>
      <c r="F114" s="7"/>
      <c r="G114" s="112">
        <v>0</v>
      </c>
      <c r="H114" s="10"/>
      <c r="I114" s="7">
        <v>0.1</v>
      </c>
      <c r="J114" s="7">
        <v>1.7500000000000002E-2</v>
      </c>
      <c r="K114" s="40">
        <f t="shared" si="9"/>
        <v>0</v>
      </c>
      <c r="L114" s="111">
        <f t="shared" si="7"/>
        <v>0</v>
      </c>
      <c r="M114" s="111">
        <f t="shared" si="8"/>
        <v>0</v>
      </c>
      <c r="N114" s="111">
        <f t="shared" si="10"/>
        <v>0</v>
      </c>
    </row>
    <row r="115" spans="1:14" ht="12.75" x14ac:dyDescent="0.2">
      <c r="A115" s="28"/>
      <c r="B115" s="33"/>
      <c r="C115" s="111">
        <v>0</v>
      </c>
      <c r="D115" s="10"/>
      <c r="E115" s="111">
        <v>0</v>
      </c>
      <c r="F115" s="7"/>
      <c r="G115" s="112">
        <v>0</v>
      </c>
      <c r="H115" s="10"/>
      <c r="I115" s="7">
        <v>0.1</v>
      </c>
      <c r="J115" s="7">
        <v>1.7500000000000002E-2</v>
      </c>
      <c r="K115" s="40">
        <f t="shared" si="9"/>
        <v>0</v>
      </c>
      <c r="L115" s="111">
        <f t="shared" si="7"/>
        <v>0</v>
      </c>
      <c r="M115" s="111">
        <f t="shared" si="8"/>
        <v>0</v>
      </c>
      <c r="N115" s="111">
        <f t="shared" si="10"/>
        <v>0</v>
      </c>
    </row>
    <row r="116" spans="1:14" ht="12.75" x14ac:dyDescent="0.2">
      <c r="A116" s="28"/>
      <c r="B116" s="33"/>
      <c r="C116" s="111">
        <v>0</v>
      </c>
      <c r="D116" s="10"/>
      <c r="E116" s="111">
        <v>0</v>
      </c>
      <c r="F116" s="7"/>
      <c r="G116" s="112">
        <v>0</v>
      </c>
      <c r="H116" s="10"/>
      <c r="I116" s="7">
        <v>0.1</v>
      </c>
      <c r="J116" s="7">
        <v>1.7500000000000002E-2</v>
      </c>
      <c r="K116" s="40">
        <f t="shared" si="9"/>
        <v>0</v>
      </c>
      <c r="L116" s="111">
        <f t="shared" si="7"/>
        <v>0</v>
      </c>
      <c r="M116" s="111">
        <f t="shared" si="8"/>
        <v>0</v>
      </c>
      <c r="N116" s="111">
        <f t="shared" si="10"/>
        <v>0</v>
      </c>
    </row>
    <row r="117" spans="1:14" ht="12.75" x14ac:dyDescent="0.2">
      <c r="A117" s="28"/>
      <c r="B117" s="33"/>
      <c r="C117" s="111">
        <v>0</v>
      </c>
      <c r="D117" s="10"/>
      <c r="E117" s="111">
        <v>0</v>
      </c>
      <c r="F117" s="7"/>
      <c r="G117" s="112">
        <v>0</v>
      </c>
      <c r="H117" s="10"/>
      <c r="I117" s="7">
        <v>0.1</v>
      </c>
      <c r="J117" s="7">
        <v>1.7500000000000002E-2</v>
      </c>
      <c r="K117" s="40">
        <f t="shared" si="9"/>
        <v>0</v>
      </c>
      <c r="L117" s="111">
        <f t="shared" si="7"/>
        <v>0</v>
      </c>
      <c r="M117" s="111">
        <f t="shared" si="8"/>
        <v>0</v>
      </c>
      <c r="N117" s="111">
        <f t="shared" si="10"/>
        <v>0</v>
      </c>
    </row>
    <row r="118" spans="1:14" ht="12.75" x14ac:dyDescent="0.2">
      <c r="A118" s="28"/>
      <c r="B118" s="33"/>
      <c r="C118" s="111">
        <v>0</v>
      </c>
      <c r="D118" s="10"/>
      <c r="E118" s="111">
        <v>0</v>
      </c>
      <c r="F118" s="7"/>
      <c r="G118" s="112">
        <v>0</v>
      </c>
      <c r="H118" s="10"/>
      <c r="I118" s="7">
        <v>0.1</v>
      </c>
      <c r="J118" s="7">
        <v>1.7500000000000002E-2</v>
      </c>
      <c r="K118" s="40">
        <f t="shared" si="9"/>
        <v>0</v>
      </c>
      <c r="L118" s="111">
        <f t="shared" si="7"/>
        <v>0</v>
      </c>
      <c r="M118" s="111">
        <f t="shared" si="8"/>
        <v>0</v>
      </c>
      <c r="N118" s="111">
        <f t="shared" si="10"/>
        <v>0</v>
      </c>
    </row>
    <row r="119" spans="1:14" ht="12.75" x14ac:dyDescent="0.2">
      <c r="A119" s="28"/>
      <c r="B119" s="33"/>
      <c r="C119" s="111">
        <v>0</v>
      </c>
      <c r="D119" s="10"/>
      <c r="E119" s="111">
        <v>0</v>
      </c>
      <c r="F119" s="7"/>
      <c r="G119" s="112">
        <v>0</v>
      </c>
      <c r="H119" s="10"/>
      <c r="I119" s="7">
        <v>0.1</v>
      </c>
      <c r="J119" s="7">
        <v>1.7500000000000002E-2</v>
      </c>
      <c r="K119" s="40">
        <f t="shared" si="9"/>
        <v>0</v>
      </c>
      <c r="L119" s="111">
        <f t="shared" si="7"/>
        <v>0</v>
      </c>
      <c r="M119" s="111">
        <f t="shared" si="8"/>
        <v>0</v>
      </c>
      <c r="N119" s="111">
        <f t="shared" si="10"/>
        <v>0</v>
      </c>
    </row>
    <row r="120" spans="1:14" ht="12.75" x14ac:dyDescent="0.2">
      <c r="A120" s="28"/>
      <c r="B120" s="33"/>
      <c r="C120" s="111">
        <v>0</v>
      </c>
      <c r="D120" s="10"/>
      <c r="E120" s="111">
        <v>0</v>
      </c>
      <c r="F120" s="7"/>
      <c r="G120" s="112">
        <v>0</v>
      </c>
      <c r="H120" s="10"/>
      <c r="I120" s="7">
        <v>0.1</v>
      </c>
      <c r="J120" s="7">
        <v>1.7500000000000002E-2</v>
      </c>
      <c r="K120" s="40">
        <f t="shared" si="9"/>
        <v>0</v>
      </c>
      <c r="L120" s="111">
        <f t="shared" si="7"/>
        <v>0</v>
      </c>
      <c r="M120" s="111">
        <f t="shared" si="8"/>
        <v>0</v>
      </c>
      <c r="N120" s="111">
        <f t="shared" si="10"/>
        <v>0</v>
      </c>
    </row>
    <row r="121" spans="1:14" ht="12.75" x14ac:dyDescent="0.2">
      <c r="A121" s="28"/>
      <c r="B121" s="33"/>
      <c r="C121" s="111">
        <v>0</v>
      </c>
      <c r="D121" s="10"/>
      <c r="E121" s="111">
        <v>0</v>
      </c>
      <c r="F121" s="7"/>
      <c r="G121" s="112">
        <v>0</v>
      </c>
      <c r="H121" s="10"/>
      <c r="I121" s="7">
        <v>0.1</v>
      </c>
      <c r="J121" s="7">
        <v>1.7500000000000002E-2</v>
      </c>
      <c r="K121" s="40">
        <f t="shared" si="9"/>
        <v>0</v>
      </c>
      <c r="L121" s="111">
        <f t="shared" si="7"/>
        <v>0</v>
      </c>
      <c r="M121" s="111">
        <f t="shared" si="8"/>
        <v>0</v>
      </c>
      <c r="N121" s="111">
        <f t="shared" si="10"/>
        <v>0</v>
      </c>
    </row>
    <row r="122" spans="1:14" ht="12.75" x14ac:dyDescent="0.2">
      <c r="A122" s="28"/>
      <c r="B122" s="33"/>
      <c r="C122" s="111">
        <v>0</v>
      </c>
      <c r="D122" s="10"/>
      <c r="E122" s="111">
        <v>0</v>
      </c>
      <c r="F122" s="7"/>
      <c r="G122" s="112">
        <v>0</v>
      </c>
      <c r="H122" s="10"/>
      <c r="I122" s="7">
        <v>0.1</v>
      </c>
      <c r="J122" s="7">
        <v>1.7500000000000002E-2</v>
      </c>
      <c r="K122" s="40">
        <f t="shared" si="9"/>
        <v>0</v>
      </c>
      <c r="L122" s="111">
        <f t="shared" si="7"/>
        <v>0</v>
      </c>
      <c r="M122" s="111">
        <f t="shared" si="8"/>
        <v>0</v>
      </c>
      <c r="N122" s="111">
        <f t="shared" si="10"/>
        <v>0</v>
      </c>
    </row>
    <row r="123" spans="1:14" ht="12.75" x14ac:dyDescent="0.2">
      <c r="A123" s="28"/>
      <c r="B123" s="33"/>
      <c r="C123" s="111">
        <v>0</v>
      </c>
      <c r="D123" s="10"/>
      <c r="E123" s="111">
        <v>0</v>
      </c>
      <c r="F123" s="7"/>
      <c r="G123" s="112">
        <v>0</v>
      </c>
      <c r="H123" s="10"/>
      <c r="I123" s="7">
        <v>0.1</v>
      </c>
      <c r="J123" s="7">
        <v>1.7500000000000002E-2</v>
      </c>
      <c r="K123" s="40">
        <f t="shared" si="9"/>
        <v>0</v>
      </c>
      <c r="L123" s="111">
        <f t="shared" si="7"/>
        <v>0</v>
      </c>
      <c r="M123" s="111">
        <f t="shared" si="8"/>
        <v>0</v>
      </c>
      <c r="N123" s="111">
        <f t="shared" si="10"/>
        <v>0</v>
      </c>
    </row>
    <row r="124" spans="1:14" ht="12.75" x14ac:dyDescent="0.2">
      <c r="A124" s="28"/>
      <c r="B124" s="33"/>
      <c r="C124" s="111">
        <v>0</v>
      </c>
      <c r="D124" s="10"/>
      <c r="E124" s="111">
        <v>0</v>
      </c>
      <c r="F124" s="7"/>
      <c r="G124" s="112">
        <v>0</v>
      </c>
      <c r="H124" s="10"/>
      <c r="I124" s="7">
        <v>0.1</v>
      </c>
      <c r="J124" s="7">
        <v>1.7500000000000002E-2</v>
      </c>
      <c r="K124" s="40">
        <f t="shared" si="9"/>
        <v>0</v>
      </c>
      <c r="L124" s="111">
        <f t="shared" si="7"/>
        <v>0</v>
      </c>
      <c r="M124" s="111">
        <f t="shared" si="8"/>
        <v>0</v>
      </c>
      <c r="N124" s="111">
        <f t="shared" si="10"/>
        <v>0</v>
      </c>
    </row>
    <row r="125" spans="1:14" ht="12.75" x14ac:dyDescent="0.2">
      <c r="A125" s="28"/>
      <c r="B125" s="33"/>
      <c r="C125" s="111">
        <v>0</v>
      </c>
      <c r="D125" s="10"/>
      <c r="E125" s="111">
        <v>0</v>
      </c>
      <c r="F125" s="7"/>
      <c r="G125" s="112">
        <v>0</v>
      </c>
      <c r="H125" s="10"/>
      <c r="I125" s="7">
        <v>0.1</v>
      </c>
      <c r="J125" s="7">
        <v>1.7500000000000002E-2</v>
      </c>
      <c r="K125" s="40">
        <f t="shared" si="9"/>
        <v>0</v>
      </c>
      <c r="L125" s="111">
        <f t="shared" si="7"/>
        <v>0</v>
      </c>
      <c r="M125" s="111">
        <f t="shared" si="8"/>
        <v>0</v>
      </c>
      <c r="N125" s="111">
        <f t="shared" si="10"/>
        <v>0</v>
      </c>
    </row>
    <row r="126" spans="1:14" ht="12.75" x14ac:dyDescent="0.2">
      <c r="A126" s="28"/>
      <c r="B126" s="33"/>
      <c r="C126" s="111">
        <v>0</v>
      </c>
      <c r="D126" s="10"/>
      <c r="E126" s="111">
        <v>0</v>
      </c>
      <c r="F126" s="7"/>
      <c r="G126" s="112">
        <v>0</v>
      </c>
      <c r="H126" s="10"/>
      <c r="I126" s="7">
        <v>0.1</v>
      </c>
      <c r="J126" s="7">
        <v>1.7500000000000002E-2</v>
      </c>
      <c r="K126" s="40">
        <f t="shared" si="9"/>
        <v>0</v>
      </c>
      <c r="L126" s="111">
        <f t="shared" si="7"/>
        <v>0</v>
      </c>
      <c r="M126" s="111">
        <f t="shared" si="8"/>
        <v>0</v>
      </c>
      <c r="N126" s="111">
        <f t="shared" si="10"/>
        <v>0</v>
      </c>
    </row>
    <row r="127" spans="1:14" ht="12.75" x14ac:dyDescent="0.2">
      <c r="A127" s="28"/>
      <c r="B127" s="33"/>
      <c r="C127" s="111">
        <v>0</v>
      </c>
      <c r="D127" s="10"/>
      <c r="E127" s="111">
        <v>0</v>
      </c>
      <c r="F127" s="7"/>
      <c r="G127" s="112">
        <v>0</v>
      </c>
      <c r="H127" s="10"/>
      <c r="I127" s="7">
        <v>0.1</v>
      </c>
      <c r="J127" s="7">
        <v>1.7500000000000002E-2</v>
      </c>
      <c r="K127" s="40">
        <f t="shared" si="9"/>
        <v>0</v>
      </c>
      <c r="L127" s="111">
        <f t="shared" si="7"/>
        <v>0</v>
      </c>
      <c r="M127" s="111">
        <f t="shared" si="8"/>
        <v>0</v>
      </c>
      <c r="N127" s="111">
        <f t="shared" si="10"/>
        <v>0</v>
      </c>
    </row>
    <row r="128" spans="1:14" ht="12.75" x14ac:dyDescent="0.2">
      <c r="A128" s="28"/>
      <c r="B128" s="33"/>
      <c r="C128" s="111">
        <v>0</v>
      </c>
      <c r="D128" s="10"/>
      <c r="E128" s="111">
        <v>0</v>
      </c>
      <c r="F128" s="7"/>
      <c r="G128" s="112">
        <v>0</v>
      </c>
      <c r="H128" s="10"/>
      <c r="I128" s="7">
        <v>0.1</v>
      </c>
      <c r="J128" s="7">
        <v>1.7500000000000002E-2</v>
      </c>
      <c r="K128" s="40">
        <f t="shared" si="9"/>
        <v>0</v>
      </c>
      <c r="L128" s="111">
        <f t="shared" si="7"/>
        <v>0</v>
      </c>
      <c r="M128" s="111">
        <f t="shared" si="8"/>
        <v>0</v>
      </c>
      <c r="N128" s="111">
        <f t="shared" si="10"/>
        <v>0</v>
      </c>
    </row>
    <row r="129" spans="1:14" ht="12.75" x14ac:dyDescent="0.2">
      <c r="A129" s="28"/>
      <c r="B129" s="33"/>
      <c r="C129" s="111">
        <v>0</v>
      </c>
      <c r="D129" s="10"/>
      <c r="E129" s="111">
        <v>0</v>
      </c>
      <c r="F129" s="7"/>
      <c r="G129" s="112">
        <v>0</v>
      </c>
      <c r="H129" s="10"/>
      <c r="I129" s="7">
        <v>0.1</v>
      </c>
      <c r="J129" s="7">
        <v>1.7500000000000002E-2</v>
      </c>
      <c r="K129" s="40">
        <f t="shared" si="9"/>
        <v>0</v>
      </c>
      <c r="L129" s="111">
        <f t="shared" si="7"/>
        <v>0</v>
      </c>
      <c r="M129" s="111">
        <f t="shared" si="8"/>
        <v>0</v>
      </c>
      <c r="N129" s="111">
        <f t="shared" si="10"/>
        <v>0</v>
      </c>
    </row>
    <row r="130" spans="1:14" ht="12.75" x14ac:dyDescent="0.2">
      <c r="A130" s="34"/>
      <c r="B130" s="33"/>
      <c r="C130" s="102"/>
      <c r="D130" s="103"/>
      <c r="E130" s="102"/>
      <c r="F130" s="102"/>
      <c r="G130" s="104"/>
      <c r="H130" s="103"/>
      <c r="I130" s="102"/>
      <c r="J130" s="102"/>
      <c r="K130" s="105"/>
      <c r="L130" s="99"/>
      <c r="M130" s="99"/>
      <c r="N130" s="99"/>
    </row>
    <row r="131" spans="1:14" ht="12.75" x14ac:dyDescent="0.2">
      <c r="A131" s="34"/>
      <c r="B131" s="33"/>
      <c r="C131" s="102"/>
      <c r="D131" s="103"/>
      <c r="E131" s="102"/>
      <c r="F131" s="102"/>
      <c r="G131" s="104"/>
      <c r="H131" s="103"/>
      <c r="I131" s="102"/>
      <c r="J131" s="102"/>
      <c r="K131" s="105"/>
      <c r="L131" s="99"/>
      <c r="M131" s="99"/>
      <c r="N131" s="99"/>
    </row>
    <row r="132" spans="1:14" ht="12.75" x14ac:dyDescent="0.2">
      <c r="A132" s="34"/>
      <c r="B132" s="33"/>
      <c r="C132" s="102"/>
      <c r="D132" s="103"/>
      <c r="E132" s="102"/>
      <c r="F132" s="102"/>
      <c r="G132" s="104"/>
      <c r="H132" s="103"/>
      <c r="I132" s="102"/>
      <c r="J132" s="102"/>
      <c r="K132" s="105"/>
      <c r="L132" s="99"/>
      <c r="M132" s="99"/>
      <c r="N132" s="99"/>
    </row>
    <row r="133" spans="1:14" ht="12.75" x14ac:dyDescent="0.2">
      <c r="A133" s="34"/>
      <c r="B133" s="33"/>
      <c r="C133" s="102"/>
      <c r="D133" s="103"/>
      <c r="E133" s="102"/>
      <c r="F133" s="102"/>
      <c r="G133" s="104"/>
      <c r="H133" s="103"/>
      <c r="I133" s="102"/>
      <c r="J133" s="102"/>
      <c r="K133" s="105"/>
      <c r="L133" s="99"/>
      <c r="M133" s="99"/>
      <c r="N133" s="99"/>
    </row>
    <row r="134" spans="1:14" ht="12.75" x14ac:dyDescent="0.2">
      <c r="A134" s="34"/>
      <c r="B134" s="33"/>
      <c r="C134" s="102"/>
      <c r="D134" s="103"/>
      <c r="E134" s="102"/>
      <c r="F134" s="102"/>
      <c r="G134" s="104"/>
      <c r="H134" s="103"/>
      <c r="I134" s="102"/>
      <c r="J134" s="102"/>
      <c r="K134" s="105"/>
      <c r="L134" s="99"/>
      <c r="M134" s="99"/>
      <c r="N134" s="99"/>
    </row>
    <row r="135" spans="1:14" ht="12.75" x14ac:dyDescent="0.2">
      <c r="A135" s="34"/>
      <c r="B135" s="33"/>
      <c r="C135" s="102"/>
      <c r="D135" s="103"/>
      <c r="E135" s="102"/>
      <c r="F135" s="102"/>
      <c r="G135" s="104"/>
      <c r="H135" s="103"/>
      <c r="I135" s="102"/>
      <c r="J135" s="102"/>
      <c r="K135" s="105"/>
      <c r="L135" s="99"/>
      <c r="M135" s="99"/>
      <c r="N135" s="99"/>
    </row>
    <row r="136" spans="1:14" ht="12.75" x14ac:dyDescent="0.2">
      <c r="A136" s="34"/>
      <c r="B136" s="33"/>
      <c r="C136" s="102"/>
      <c r="D136" s="103"/>
      <c r="E136" s="102"/>
      <c r="F136" s="102"/>
      <c r="G136" s="104"/>
      <c r="H136" s="103"/>
      <c r="I136" s="102"/>
      <c r="J136" s="102"/>
      <c r="K136" s="105"/>
      <c r="L136" s="99"/>
      <c r="M136" s="99"/>
      <c r="N136" s="99"/>
    </row>
    <row r="137" spans="1:14" ht="12.75" x14ac:dyDescent="0.2">
      <c r="A137" s="34"/>
      <c r="B137" s="33"/>
      <c r="C137" s="102"/>
      <c r="D137" s="103"/>
      <c r="E137" s="102"/>
      <c r="F137" s="102"/>
      <c r="G137" s="104"/>
      <c r="H137" s="103"/>
      <c r="I137" s="102"/>
      <c r="J137" s="102"/>
      <c r="K137" s="105"/>
      <c r="L137" s="99"/>
      <c r="M137" s="99"/>
      <c r="N137" s="99"/>
    </row>
    <row r="138" spans="1:14" ht="12.75" x14ac:dyDescent="0.2">
      <c r="A138" s="34"/>
      <c r="B138" s="33"/>
      <c r="C138" s="102"/>
      <c r="D138" s="103"/>
      <c r="E138" s="102"/>
      <c r="F138" s="102"/>
      <c r="G138" s="104"/>
      <c r="H138" s="103"/>
      <c r="I138" s="102"/>
      <c r="J138" s="102"/>
      <c r="K138" s="105"/>
      <c r="L138" s="99"/>
      <c r="M138" s="99"/>
      <c r="N138" s="99"/>
    </row>
    <row r="139" spans="1:14" ht="12.75" x14ac:dyDescent="0.2">
      <c r="A139" s="34"/>
      <c r="B139" s="33"/>
      <c r="C139" s="102"/>
      <c r="D139" s="103"/>
      <c r="E139" s="102"/>
      <c r="F139" s="102"/>
      <c r="G139" s="104"/>
      <c r="H139" s="103"/>
      <c r="I139" s="102"/>
      <c r="J139" s="102"/>
      <c r="K139" s="105"/>
      <c r="L139" s="99"/>
      <c r="M139" s="99"/>
      <c r="N139" s="99"/>
    </row>
    <row r="140" spans="1:14" ht="12.75" x14ac:dyDescent="0.2">
      <c r="A140" s="34"/>
      <c r="B140" s="33"/>
      <c r="C140" s="102"/>
      <c r="D140" s="103"/>
      <c r="E140" s="102"/>
      <c r="F140" s="102"/>
      <c r="G140" s="104"/>
      <c r="H140" s="103"/>
      <c r="I140" s="102"/>
      <c r="J140" s="102"/>
      <c r="K140" s="105"/>
      <c r="L140" s="99"/>
      <c r="M140" s="99"/>
      <c r="N140" s="99"/>
    </row>
    <row r="141" spans="1:14" ht="12.75" x14ac:dyDescent="0.2">
      <c r="A141" s="34"/>
      <c r="B141" s="33"/>
      <c r="C141" s="102"/>
      <c r="D141" s="103"/>
      <c r="E141" s="102"/>
      <c r="F141" s="102"/>
      <c r="G141" s="104"/>
      <c r="H141" s="103"/>
      <c r="I141" s="102"/>
      <c r="J141" s="102"/>
      <c r="K141" s="105"/>
      <c r="L141" s="99"/>
      <c r="M141" s="99"/>
      <c r="N141" s="99"/>
    </row>
    <row r="142" spans="1:14" ht="12.75" x14ac:dyDescent="0.2">
      <c r="A142" s="34"/>
      <c r="B142" s="33"/>
      <c r="C142" s="102"/>
      <c r="D142" s="103"/>
      <c r="E142" s="102"/>
      <c r="F142" s="102"/>
      <c r="G142" s="104"/>
      <c r="H142" s="103"/>
      <c r="I142" s="102"/>
      <c r="J142" s="102"/>
      <c r="K142" s="105"/>
      <c r="L142" s="99"/>
      <c r="M142" s="99"/>
      <c r="N142" s="99"/>
    </row>
    <row r="143" spans="1:14" ht="12.75" x14ac:dyDescent="0.2">
      <c r="A143" s="34"/>
      <c r="B143" s="33"/>
      <c r="C143" s="102"/>
      <c r="D143" s="103"/>
      <c r="E143" s="102"/>
      <c r="F143" s="102"/>
      <c r="G143" s="104"/>
      <c r="H143" s="103"/>
      <c r="I143" s="102"/>
      <c r="J143" s="102"/>
      <c r="K143" s="105"/>
      <c r="L143" s="99"/>
      <c r="M143" s="99"/>
      <c r="N143" s="99"/>
    </row>
    <row r="144" spans="1:14" ht="12.75" x14ac:dyDescent="0.2">
      <c r="A144" s="34"/>
      <c r="B144" s="33"/>
      <c r="C144" s="102"/>
      <c r="D144" s="103"/>
      <c r="E144" s="102"/>
      <c r="F144" s="102"/>
      <c r="G144" s="104"/>
      <c r="H144" s="103"/>
      <c r="I144" s="102"/>
      <c r="J144" s="102"/>
      <c r="K144" s="105"/>
      <c r="L144" s="99"/>
      <c r="M144" s="99"/>
      <c r="N144" s="99"/>
    </row>
    <row r="145" spans="1:14" ht="12.75" x14ac:dyDescent="0.2">
      <c r="A145" s="34"/>
      <c r="B145" s="33"/>
      <c r="C145" s="102"/>
      <c r="D145" s="103"/>
      <c r="E145" s="102"/>
      <c r="F145" s="102"/>
      <c r="G145" s="104"/>
      <c r="H145" s="103"/>
      <c r="I145" s="102"/>
      <c r="J145" s="102"/>
      <c r="K145" s="105"/>
      <c r="L145" s="99"/>
      <c r="M145" s="99"/>
      <c r="N145" s="99"/>
    </row>
    <row r="146" spans="1:14" ht="12.75" x14ac:dyDescent="0.2">
      <c r="A146" s="34"/>
      <c r="B146" s="33"/>
      <c r="C146" s="102"/>
      <c r="D146" s="103"/>
      <c r="E146" s="102"/>
      <c r="F146" s="102"/>
      <c r="G146" s="104"/>
      <c r="H146" s="103"/>
      <c r="I146" s="102"/>
      <c r="J146" s="102"/>
      <c r="K146" s="105"/>
      <c r="L146" s="99"/>
      <c r="M146" s="99"/>
      <c r="N146" s="99"/>
    </row>
    <row r="147" spans="1:14" ht="12.75" x14ac:dyDescent="0.2">
      <c r="A147" s="34"/>
      <c r="B147" s="33"/>
      <c r="C147" s="102"/>
      <c r="D147" s="103"/>
      <c r="E147" s="102"/>
      <c r="F147" s="102"/>
      <c r="G147" s="104"/>
      <c r="H147" s="103"/>
      <c r="I147" s="102"/>
      <c r="J147" s="102"/>
      <c r="K147" s="105"/>
      <c r="L147" s="99"/>
      <c r="M147" s="99"/>
      <c r="N147" s="99"/>
    </row>
    <row r="148" spans="1:14" ht="12.75" x14ac:dyDescent="0.2">
      <c r="A148" s="34"/>
      <c r="B148" s="33"/>
      <c r="C148" s="102"/>
      <c r="D148" s="103"/>
      <c r="E148" s="102"/>
      <c r="F148" s="102"/>
      <c r="G148" s="104"/>
      <c r="H148" s="103"/>
      <c r="I148" s="102"/>
      <c r="J148" s="102"/>
      <c r="K148" s="105"/>
      <c r="L148" s="99"/>
      <c r="M148" s="99"/>
      <c r="N148" s="99"/>
    </row>
    <row r="149" spans="1:14" ht="12.75" x14ac:dyDescent="0.2">
      <c r="A149" s="34"/>
      <c r="B149" s="33"/>
      <c r="C149" s="102"/>
      <c r="D149" s="103"/>
      <c r="E149" s="102"/>
      <c r="F149" s="102"/>
      <c r="G149" s="104"/>
      <c r="H149" s="103"/>
      <c r="I149" s="102"/>
      <c r="J149" s="102"/>
      <c r="K149" s="105"/>
      <c r="L149" s="99"/>
      <c r="M149" s="99"/>
      <c r="N149" s="99"/>
    </row>
    <row r="150" spans="1:14" ht="12.75" x14ac:dyDescent="0.2">
      <c r="A150" s="34"/>
      <c r="B150" s="33"/>
      <c r="C150" s="102"/>
      <c r="D150" s="103"/>
      <c r="E150" s="102"/>
      <c r="F150" s="102"/>
      <c r="G150" s="104"/>
      <c r="H150" s="103"/>
      <c r="I150" s="102"/>
      <c r="J150" s="102"/>
      <c r="K150" s="105"/>
      <c r="L150" s="99"/>
      <c r="M150" s="99"/>
      <c r="N150" s="99"/>
    </row>
    <row r="151" spans="1:14" ht="12.75" x14ac:dyDescent="0.2">
      <c r="A151" s="34"/>
      <c r="B151" s="33"/>
      <c r="C151" s="102"/>
      <c r="D151" s="103"/>
      <c r="E151" s="102"/>
      <c r="F151" s="102"/>
      <c r="G151" s="104"/>
      <c r="H151" s="103"/>
      <c r="I151" s="102"/>
      <c r="J151" s="102"/>
      <c r="K151" s="105"/>
      <c r="L151" s="99"/>
      <c r="M151" s="99"/>
      <c r="N151" s="99"/>
    </row>
    <row r="152" spans="1:14" ht="12.75" x14ac:dyDescent="0.2">
      <c r="A152" s="34"/>
      <c r="B152" s="33"/>
      <c r="C152" s="102"/>
      <c r="D152" s="103"/>
      <c r="E152" s="102"/>
      <c r="F152" s="102"/>
      <c r="G152" s="104"/>
      <c r="H152" s="103"/>
      <c r="I152" s="102"/>
      <c r="J152" s="102"/>
      <c r="K152" s="105"/>
      <c r="L152" s="99"/>
      <c r="M152" s="99"/>
      <c r="N152" s="99"/>
    </row>
    <row r="153" spans="1:14" ht="12.75" x14ac:dyDescent="0.2">
      <c r="A153" s="34"/>
      <c r="B153" s="33"/>
      <c r="C153" s="102"/>
      <c r="D153" s="103"/>
      <c r="E153" s="102"/>
      <c r="F153" s="102"/>
      <c r="G153" s="104"/>
      <c r="H153" s="103"/>
      <c r="I153" s="102"/>
      <c r="J153" s="102"/>
      <c r="K153" s="105"/>
      <c r="L153" s="99"/>
      <c r="M153" s="99"/>
      <c r="N153" s="99"/>
    </row>
    <row r="154" spans="1:14" ht="12.75" x14ac:dyDescent="0.2">
      <c r="A154" s="34"/>
      <c r="B154" s="33"/>
      <c r="C154" s="102"/>
      <c r="D154" s="103"/>
      <c r="E154" s="102"/>
      <c r="F154" s="102"/>
      <c r="G154" s="104"/>
      <c r="H154" s="103"/>
      <c r="I154" s="102"/>
      <c r="J154" s="102"/>
      <c r="K154" s="105"/>
      <c r="L154" s="99"/>
      <c r="M154" s="99"/>
      <c r="N154" s="99"/>
    </row>
    <row r="155" spans="1:14" ht="12.75" x14ac:dyDescent="0.2">
      <c r="A155" s="34"/>
      <c r="B155" s="33"/>
      <c r="C155" s="102"/>
      <c r="D155" s="103"/>
      <c r="E155" s="102"/>
      <c r="F155" s="102"/>
      <c r="G155" s="104"/>
      <c r="H155" s="103"/>
      <c r="I155" s="102"/>
      <c r="J155" s="102"/>
      <c r="K155" s="105"/>
      <c r="L155" s="99"/>
      <c r="M155" s="99"/>
      <c r="N155" s="99"/>
    </row>
    <row r="156" spans="1:14" ht="12.75" x14ac:dyDescent="0.2">
      <c r="A156" s="34"/>
      <c r="B156" s="33"/>
      <c r="C156" s="102"/>
      <c r="D156" s="103"/>
      <c r="E156" s="102"/>
      <c r="F156" s="102"/>
      <c r="G156" s="104"/>
      <c r="H156" s="103"/>
      <c r="I156" s="102"/>
      <c r="J156" s="102"/>
      <c r="K156" s="105"/>
      <c r="L156" s="99"/>
      <c r="M156" s="99"/>
      <c r="N156" s="99"/>
    </row>
    <row r="157" spans="1:14" ht="12.75" x14ac:dyDescent="0.2">
      <c r="A157" s="34"/>
      <c r="B157" s="33"/>
      <c r="C157" s="102"/>
      <c r="D157" s="103"/>
      <c r="E157" s="102"/>
      <c r="F157" s="102"/>
      <c r="G157" s="104"/>
      <c r="H157" s="103"/>
      <c r="I157" s="102"/>
      <c r="J157" s="102"/>
      <c r="K157" s="105"/>
      <c r="L157" s="99"/>
      <c r="M157" s="99"/>
      <c r="N157" s="99"/>
    </row>
    <row r="158" spans="1:14" ht="12.75" x14ac:dyDescent="0.2">
      <c r="A158" s="34"/>
      <c r="B158" s="33"/>
      <c r="C158" s="102"/>
      <c r="D158" s="103"/>
      <c r="E158" s="102"/>
      <c r="F158" s="102"/>
      <c r="G158" s="104"/>
      <c r="H158" s="103"/>
      <c r="I158" s="102"/>
      <c r="J158" s="102"/>
      <c r="K158" s="105"/>
      <c r="L158" s="99"/>
      <c r="M158" s="99"/>
      <c r="N158" s="99"/>
    </row>
    <row r="159" spans="1:14" ht="12.75" x14ac:dyDescent="0.2">
      <c r="A159" s="34"/>
      <c r="B159" s="33"/>
      <c r="C159" s="102"/>
      <c r="D159" s="103"/>
      <c r="E159" s="102"/>
      <c r="F159" s="102"/>
      <c r="G159" s="104"/>
      <c r="H159" s="103"/>
      <c r="I159" s="102"/>
      <c r="J159" s="102"/>
      <c r="K159" s="105"/>
      <c r="L159" s="99"/>
      <c r="M159" s="99"/>
      <c r="N159" s="99"/>
    </row>
    <row r="160" spans="1:14" ht="12.75" x14ac:dyDescent="0.2">
      <c r="A160" s="34"/>
      <c r="B160" s="33"/>
      <c r="C160" s="102"/>
      <c r="D160" s="103"/>
      <c r="E160" s="102"/>
      <c r="F160" s="102"/>
      <c r="G160" s="104"/>
      <c r="H160" s="103"/>
      <c r="I160" s="102"/>
      <c r="J160" s="102"/>
      <c r="K160" s="105"/>
      <c r="L160" s="99"/>
      <c r="M160" s="99"/>
      <c r="N160" s="99"/>
    </row>
    <row r="161" spans="1:14" ht="12.75" x14ac:dyDescent="0.2">
      <c r="A161" s="34"/>
      <c r="B161" s="33"/>
      <c r="C161" s="102"/>
      <c r="D161" s="103"/>
      <c r="E161" s="102"/>
      <c r="F161" s="102"/>
      <c r="G161" s="104"/>
      <c r="H161" s="103"/>
      <c r="I161" s="102"/>
      <c r="J161" s="102"/>
      <c r="K161" s="105"/>
      <c r="L161" s="99"/>
      <c r="M161" s="99"/>
      <c r="N161" s="99"/>
    </row>
    <row r="162" spans="1:14" ht="12.75" x14ac:dyDescent="0.2">
      <c r="A162" s="34"/>
      <c r="B162" s="33"/>
      <c r="C162" s="102"/>
      <c r="D162" s="103"/>
      <c r="E162" s="102"/>
      <c r="F162" s="102"/>
      <c r="G162" s="104"/>
      <c r="H162" s="103"/>
      <c r="I162" s="102"/>
      <c r="J162" s="102"/>
      <c r="K162" s="105"/>
      <c r="L162" s="99"/>
      <c r="M162" s="99"/>
      <c r="N162" s="99"/>
    </row>
    <row r="163" spans="1:14" ht="12.75" x14ac:dyDescent="0.2">
      <c r="A163" s="34"/>
      <c r="B163" s="33"/>
      <c r="C163" s="102"/>
      <c r="D163" s="103"/>
      <c r="E163" s="102"/>
      <c r="F163" s="102"/>
      <c r="G163" s="104"/>
      <c r="H163" s="103"/>
      <c r="I163" s="102"/>
      <c r="J163" s="102"/>
      <c r="K163" s="105"/>
      <c r="L163" s="99"/>
      <c r="M163" s="99"/>
      <c r="N163" s="99"/>
    </row>
    <row r="164" spans="1:14" ht="12.75" x14ac:dyDescent="0.2">
      <c r="A164" s="34"/>
      <c r="B164" s="33"/>
      <c r="C164" s="102"/>
      <c r="D164" s="103"/>
      <c r="E164" s="102"/>
      <c r="F164" s="102"/>
      <c r="G164" s="104"/>
      <c r="H164" s="103"/>
      <c r="I164" s="102"/>
      <c r="J164" s="102"/>
      <c r="K164" s="105"/>
      <c r="L164" s="99"/>
      <c r="M164" s="99"/>
      <c r="N164" s="99"/>
    </row>
    <row r="165" spans="1:14" ht="12.75" x14ac:dyDescent="0.2">
      <c r="A165" s="34"/>
      <c r="B165" s="33"/>
      <c r="C165" s="102"/>
      <c r="D165" s="103"/>
      <c r="E165" s="102"/>
      <c r="F165" s="102"/>
      <c r="G165" s="104"/>
      <c r="H165" s="103"/>
      <c r="I165" s="102"/>
      <c r="J165" s="102"/>
      <c r="K165" s="105"/>
      <c r="L165" s="99"/>
      <c r="M165" s="99"/>
      <c r="N165" s="99"/>
    </row>
    <row r="166" spans="1:14" ht="12.75" x14ac:dyDescent="0.2">
      <c r="A166" s="34"/>
      <c r="B166" s="33"/>
      <c r="C166" s="102"/>
      <c r="D166" s="103"/>
      <c r="E166" s="102"/>
      <c r="F166" s="102"/>
      <c r="G166" s="104"/>
      <c r="H166" s="103"/>
      <c r="I166" s="102"/>
      <c r="J166" s="102"/>
      <c r="K166" s="105"/>
      <c r="L166" s="99"/>
      <c r="M166" s="99"/>
      <c r="N166" s="99"/>
    </row>
    <row r="167" spans="1:14" ht="12.75" x14ac:dyDescent="0.2">
      <c r="A167" s="34"/>
      <c r="B167" s="33"/>
      <c r="C167" s="102"/>
      <c r="D167" s="103"/>
      <c r="E167" s="102"/>
      <c r="F167" s="102"/>
      <c r="G167" s="104"/>
      <c r="H167" s="103"/>
      <c r="I167" s="102"/>
      <c r="J167" s="102"/>
      <c r="K167" s="105"/>
      <c r="L167" s="99"/>
      <c r="M167" s="99"/>
      <c r="N167" s="99"/>
    </row>
    <row r="168" spans="1:14" ht="12.75" x14ac:dyDescent="0.2">
      <c r="A168" s="34"/>
      <c r="B168" s="33"/>
      <c r="C168" s="102"/>
      <c r="D168" s="103"/>
      <c r="E168" s="102"/>
      <c r="F168" s="102"/>
      <c r="G168" s="104"/>
      <c r="H168" s="103"/>
      <c r="I168" s="102"/>
      <c r="J168" s="102"/>
      <c r="K168" s="105"/>
      <c r="L168" s="99"/>
      <c r="M168" s="99"/>
      <c r="N168" s="99"/>
    </row>
    <row r="169" spans="1:14" ht="12.75" x14ac:dyDescent="0.2">
      <c r="A169" s="34"/>
      <c r="B169" s="33"/>
      <c r="C169" s="102"/>
      <c r="D169" s="103"/>
      <c r="E169" s="102"/>
      <c r="F169" s="102"/>
      <c r="G169" s="104"/>
      <c r="H169" s="103"/>
      <c r="I169" s="102"/>
      <c r="J169" s="102"/>
      <c r="K169" s="105"/>
      <c r="L169" s="99"/>
      <c r="M169" s="99"/>
      <c r="N169" s="99"/>
    </row>
    <row r="170" spans="1:14" ht="12.75" x14ac:dyDescent="0.2">
      <c r="A170" s="34"/>
      <c r="B170" s="33"/>
      <c r="C170" s="102"/>
      <c r="D170" s="103"/>
      <c r="E170" s="102"/>
      <c r="F170" s="102"/>
      <c r="G170" s="104"/>
      <c r="H170" s="103"/>
      <c r="I170" s="102"/>
      <c r="J170" s="102"/>
      <c r="K170" s="105"/>
      <c r="L170" s="99"/>
      <c r="M170" s="99"/>
      <c r="N170" s="99"/>
    </row>
    <row r="171" spans="1:14" ht="12.75" x14ac:dyDescent="0.2">
      <c r="A171" s="34"/>
      <c r="B171" s="33"/>
      <c r="C171" s="102"/>
      <c r="D171" s="103"/>
      <c r="E171" s="102"/>
      <c r="F171" s="102"/>
      <c r="G171" s="104"/>
      <c r="H171" s="103"/>
      <c r="I171" s="102"/>
      <c r="J171" s="102"/>
      <c r="K171" s="105"/>
      <c r="L171" s="99"/>
      <c r="M171" s="99"/>
      <c r="N171" s="99"/>
    </row>
    <row r="172" spans="1:14" ht="12.75" x14ac:dyDescent="0.2">
      <c r="A172" s="34"/>
      <c r="B172" s="33"/>
      <c r="C172" s="102"/>
      <c r="D172" s="103"/>
      <c r="E172" s="102"/>
      <c r="F172" s="102"/>
      <c r="G172" s="104"/>
      <c r="H172" s="103"/>
      <c r="I172" s="102"/>
      <c r="J172" s="102"/>
      <c r="K172" s="105"/>
      <c r="L172" s="99"/>
      <c r="M172" s="99"/>
      <c r="N172" s="99"/>
    </row>
    <row r="173" spans="1:14" ht="12.75" x14ac:dyDescent="0.2">
      <c r="A173" s="34"/>
      <c r="B173" s="33"/>
      <c r="C173" s="102"/>
      <c r="D173" s="103"/>
      <c r="E173" s="102"/>
      <c r="F173" s="102"/>
      <c r="G173" s="104"/>
      <c r="H173" s="103"/>
      <c r="I173" s="102"/>
      <c r="J173" s="102"/>
      <c r="K173" s="105"/>
      <c r="L173" s="99"/>
      <c r="M173" s="99"/>
      <c r="N173" s="99"/>
    </row>
    <row r="174" spans="1:14" ht="12.75" x14ac:dyDescent="0.2">
      <c r="A174" s="34"/>
      <c r="B174" s="33"/>
      <c r="C174" s="102"/>
      <c r="D174" s="103"/>
      <c r="E174" s="102"/>
      <c r="F174" s="102"/>
      <c r="G174" s="104"/>
      <c r="H174" s="103"/>
      <c r="I174" s="102"/>
      <c r="J174" s="102"/>
      <c r="K174" s="105"/>
      <c r="L174" s="99"/>
      <c r="M174" s="99"/>
      <c r="N174" s="99"/>
    </row>
    <row r="175" spans="1:14" ht="12.75" x14ac:dyDescent="0.2">
      <c r="A175" s="34"/>
      <c r="B175" s="33"/>
      <c r="C175" s="102"/>
      <c r="D175" s="103"/>
      <c r="E175" s="102"/>
      <c r="F175" s="102"/>
      <c r="G175" s="104"/>
      <c r="H175" s="103"/>
      <c r="I175" s="102"/>
      <c r="J175" s="102"/>
      <c r="K175" s="105"/>
      <c r="L175" s="99"/>
      <c r="M175" s="99"/>
      <c r="N175" s="99"/>
    </row>
    <row r="176" spans="1:14" ht="12.75" x14ac:dyDescent="0.2">
      <c r="A176" s="34"/>
      <c r="B176" s="33"/>
      <c r="C176" s="102"/>
      <c r="D176" s="103"/>
      <c r="E176" s="102"/>
      <c r="F176" s="102"/>
      <c r="G176" s="104"/>
      <c r="H176" s="103"/>
      <c r="I176" s="102"/>
      <c r="J176" s="102"/>
      <c r="K176" s="105"/>
      <c r="L176" s="99"/>
      <c r="M176" s="99"/>
      <c r="N176" s="99"/>
    </row>
    <row r="177" spans="1:14" ht="12.75" x14ac:dyDescent="0.2">
      <c r="A177" s="34"/>
      <c r="B177" s="33"/>
      <c r="C177" s="102"/>
      <c r="D177" s="103"/>
      <c r="E177" s="102"/>
      <c r="F177" s="102"/>
      <c r="G177" s="104"/>
      <c r="H177" s="103"/>
      <c r="I177" s="102"/>
      <c r="J177" s="102"/>
      <c r="K177" s="105"/>
      <c r="L177" s="99"/>
      <c r="M177" s="99"/>
      <c r="N177" s="99"/>
    </row>
    <row r="178" spans="1:14" ht="12.75" x14ac:dyDescent="0.2">
      <c r="A178" s="34"/>
      <c r="B178" s="33"/>
      <c r="C178" s="102"/>
      <c r="D178" s="103"/>
      <c r="E178" s="102"/>
      <c r="F178" s="102"/>
      <c r="G178" s="104"/>
      <c r="H178" s="103"/>
      <c r="I178" s="102"/>
      <c r="J178" s="102"/>
      <c r="K178" s="105"/>
      <c r="L178" s="99"/>
      <c r="M178" s="99"/>
      <c r="N178" s="99"/>
    </row>
    <row r="179" spans="1:14" ht="12.75" x14ac:dyDescent="0.2">
      <c r="A179" s="34"/>
      <c r="B179" s="33"/>
      <c r="C179" s="102"/>
      <c r="D179" s="103"/>
      <c r="E179" s="102"/>
      <c r="F179" s="102"/>
      <c r="G179" s="104"/>
      <c r="H179" s="103"/>
      <c r="I179" s="102"/>
      <c r="J179" s="102"/>
      <c r="K179" s="105"/>
      <c r="L179" s="99"/>
      <c r="M179" s="99"/>
      <c r="N179" s="99"/>
    </row>
    <row r="180" spans="1:14" ht="12.75" x14ac:dyDescent="0.2">
      <c r="A180" s="34"/>
      <c r="B180" s="33"/>
      <c r="C180" s="102"/>
      <c r="D180" s="103"/>
      <c r="E180" s="102"/>
      <c r="F180" s="102"/>
      <c r="G180" s="104"/>
      <c r="H180" s="103"/>
      <c r="I180" s="102"/>
      <c r="J180" s="102"/>
      <c r="K180" s="105"/>
      <c r="L180" s="99"/>
      <c r="M180" s="99"/>
      <c r="N180" s="99"/>
    </row>
    <row r="181" spans="1:14" ht="12.75" x14ac:dyDescent="0.2">
      <c r="A181" s="34"/>
      <c r="B181" s="33"/>
      <c r="C181" s="102"/>
      <c r="D181" s="103"/>
      <c r="E181" s="102"/>
      <c r="F181" s="102"/>
      <c r="G181" s="104"/>
      <c r="H181" s="103"/>
      <c r="I181" s="102"/>
      <c r="J181" s="102"/>
      <c r="K181" s="105"/>
      <c r="L181" s="99"/>
      <c r="M181" s="99"/>
      <c r="N181" s="99"/>
    </row>
    <row r="182" spans="1:14" ht="12.75" x14ac:dyDescent="0.2">
      <c r="A182" s="34"/>
      <c r="B182" s="33"/>
      <c r="C182" s="102"/>
      <c r="D182" s="103"/>
      <c r="E182" s="102"/>
      <c r="F182" s="102"/>
      <c r="G182" s="104"/>
      <c r="H182" s="103"/>
      <c r="I182" s="102"/>
      <c r="J182" s="102"/>
      <c r="K182" s="105"/>
      <c r="L182" s="99"/>
      <c r="M182" s="99"/>
      <c r="N182" s="99"/>
    </row>
    <row r="183" spans="1:14" ht="12.75" x14ac:dyDescent="0.2">
      <c r="A183" s="34"/>
      <c r="B183" s="33"/>
      <c r="C183" s="102"/>
      <c r="D183" s="103"/>
      <c r="E183" s="102"/>
      <c r="F183" s="102"/>
      <c r="G183" s="104"/>
      <c r="H183" s="103"/>
      <c r="I183" s="102"/>
      <c r="J183" s="102"/>
      <c r="K183" s="105"/>
      <c r="L183" s="99"/>
      <c r="M183" s="99"/>
      <c r="N183" s="99"/>
    </row>
    <row r="184" spans="1:14" ht="12.75" x14ac:dyDescent="0.2">
      <c r="A184" s="34"/>
      <c r="B184" s="33"/>
      <c r="C184" s="102"/>
      <c r="D184" s="103"/>
      <c r="E184" s="102"/>
      <c r="F184" s="102"/>
      <c r="G184" s="104"/>
      <c r="H184" s="103"/>
      <c r="I184" s="102"/>
      <c r="J184" s="102"/>
      <c r="K184" s="105"/>
      <c r="L184" s="99"/>
      <c r="M184" s="99"/>
      <c r="N184" s="99"/>
    </row>
    <row r="185" spans="1:14" ht="12.75" x14ac:dyDescent="0.2">
      <c r="A185" s="34"/>
      <c r="B185" s="33"/>
      <c r="C185" s="102"/>
      <c r="D185" s="103"/>
      <c r="E185" s="102"/>
      <c r="F185" s="102"/>
      <c r="G185" s="104"/>
      <c r="H185" s="103"/>
      <c r="I185" s="102"/>
      <c r="J185" s="102"/>
      <c r="K185" s="105"/>
      <c r="L185" s="99"/>
      <c r="M185" s="99"/>
      <c r="N185" s="99"/>
    </row>
    <row r="186" spans="1:14" ht="12.75" x14ac:dyDescent="0.2">
      <c r="A186" s="34"/>
      <c r="B186" s="33"/>
      <c r="C186" s="102"/>
      <c r="D186" s="103"/>
      <c r="E186" s="102"/>
      <c r="F186" s="102"/>
      <c r="G186" s="104"/>
      <c r="H186" s="103"/>
      <c r="I186" s="102"/>
      <c r="J186" s="102"/>
      <c r="K186" s="105"/>
      <c r="L186" s="99"/>
      <c r="M186" s="99"/>
      <c r="N186" s="99"/>
    </row>
    <row r="187" spans="1:14" ht="12.75" x14ac:dyDescent="0.2">
      <c r="A187" s="34"/>
      <c r="B187" s="33"/>
      <c r="C187" s="102"/>
      <c r="D187" s="103"/>
      <c r="E187" s="102"/>
      <c r="F187" s="102"/>
      <c r="G187" s="104"/>
      <c r="H187" s="103"/>
      <c r="I187" s="102"/>
      <c r="J187" s="102"/>
      <c r="K187" s="105"/>
      <c r="L187" s="99"/>
      <c r="M187" s="99"/>
      <c r="N187" s="99"/>
    </row>
    <row r="188" spans="1:14" ht="12.75" x14ac:dyDescent="0.2">
      <c r="A188" s="34"/>
      <c r="B188" s="33"/>
      <c r="C188" s="102"/>
      <c r="D188" s="103"/>
      <c r="E188" s="102"/>
      <c r="F188" s="102"/>
      <c r="G188" s="104"/>
      <c r="H188" s="103"/>
      <c r="I188" s="102"/>
      <c r="J188" s="102"/>
      <c r="K188" s="105"/>
      <c r="L188" s="99"/>
      <c r="M188" s="99"/>
      <c r="N188" s="99"/>
    </row>
    <row r="189" spans="1:14" ht="12.75" x14ac:dyDescent="0.2">
      <c r="A189" s="34"/>
      <c r="B189" s="33"/>
      <c r="C189" s="102"/>
      <c r="D189" s="103"/>
      <c r="E189" s="102"/>
      <c r="F189" s="102"/>
      <c r="G189" s="104"/>
      <c r="H189" s="103"/>
      <c r="I189" s="102"/>
      <c r="J189" s="102"/>
      <c r="K189" s="105"/>
      <c r="L189" s="99"/>
      <c r="M189" s="99"/>
      <c r="N189" s="99"/>
    </row>
    <row r="190" spans="1:14" ht="12.75" x14ac:dyDescent="0.2">
      <c r="A190" s="34"/>
      <c r="B190" s="33"/>
      <c r="C190" s="102"/>
      <c r="D190" s="103"/>
      <c r="E190" s="102"/>
      <c r="F190" s="102"/>
      <c r="G190" s="104"/>
      <c r="H190" s="103"/>
      <c r="I190" s="102"/>
      <c r="J190" s="102"/>
      <c r="K190" s="105"/>
      <c r="L190" s="99"/>
      <c r="M190" s="99"/>
      <c r="N190" s="99"/>
    </row>
    <row r="191" spans="1:14" ht="12.75" x14ac:dyDescent="0.2">
      <c r="A191" s="34"/>
      <c r="B191" s="33"/>
      <c r="C191" s="102"/>
      <c r="D191" s="103"/>
      <c r="E191" s="102"/>
      <c r="F191" s="102"/>
      <c r="G191" s="104"/>
      <c r="H191" s="103"/>
      <c r="I191" s="102"/>
      <c r="J191" s="102"/>
      <c r="K191" s="105"/>
      <c r="L191" s="99"/>
      <c r="M191" s="99"/>
      <c r="N191" s="99"/>
    </row>
    <row r="192" spans="1:14" ht="12.75" x14ac:dyDescent="0.2">
      <c r="A192" s="34"/>
      <c r="B192" s="33"/>
      <c r="C192" s="102"/>
      <c r="D192" s="103"/>
      <c r="E192" s="102"/>
      <c r="F192" s="102"/>
      <c r="G192" s="104"/>
      <c r="H192" s="103"/>
      <c r="I192" s="102"/>
      <c r="J192" s="102"/>
      <c r="K192" s="105"/>
      <c r="L192" s="99"/>
      <c r="M192" s="99"/>
      <c r="N192" s="99"/>
    </row>
    <row r="193" spans="1:14" ht="12.75" x14ac:dyDescent="0.2">
      <c r="A193" s="34"/>
      <c r="B193" s="33"/>
      <c r="C193" s="102"/>
      <c r="D193" s="103"/>
      <c r="E193" s="102"/>
      <c r="F193" s="102"/>
      <c r="G193" s="104"/>
      <c r="H193" s="103"/>
      <c r="I193" s="102"/>
      <c r="J193" s="102"/>
      <c r="K193" s="105"/>
      <c r="L193" s="99"/>
      <c r="M193" s="99"/>
      <c r="N193" s="99"/>
    </row>
    <row r="194" spans="1:14" ht="12.75" x14ac:dyDescent="0.2">
      <c r="A194" s="34"/>
      <c r="B194" s="33"/>
      <c r="C194" s="102"/>
      <c r="D194" s="103"/>
      <c r="E194" s="102"/>
      <c r="F194" s="102"/>
      <c r="G194" s="104"/>
      <c r="H194" s="103"/>
      <c r="I194" s="102"/>
      <c r="J194" s="102"/>
      <c r="K194" s="105"/>
      <c r="L194" s="99"/>
      <c r="M194" s="99"/>
      <c r="N194" s="99"/>
    </row>
    <row r="195" spans="1:14" ht="12.75" x14ac:dyDescent="0.2">
      <c r="A195" s="34"/>
      <c r="B195" s="33"/>
      <c r="C195" s="102"/>
      <c r="D195" s="103"/>
      <c r="E195" s="102"/>
      <c r="F195" s="102"/>
      <c r="G195" s="104"/>
      <c r="H195" s="103"/>
      <c r="I195" s="102"/>
      <c r="J195" s="102"/>
      <c r="K195" s="105"/>
      <c r="L195" s="99"/>
      <c r="M195" s="99"/>
      <c r="N195" s="99"/>
    </row>
    <row r="196" spans="1:14" ht="12.75" x14ac:dyDescent="0.2">
      <c r="A196" s="34"/>
      <c r="B196" s="33"/>
      <c r="C196" s="102"/>
      <c r="D196" s="103"/>
      <c r="E196" s="102"/>
      <c r="F196" s="102"/>
      <c r="G196" s="104"/>
      <c r="H196" s="103"/>
      <c r="I196" s="102"/>
      <c r="J196" s="102"/>
      <c r="K196" s="105"/>
      <c r="L196" s="99"/>
      <c r="M196" s="99"/>
      <c r="N196" s="99"/>
    </row>
    <row r="197" spans="1:14" ht="12.75" x14ac:dyDescent="0.2">
      <c r="A197" s="34"/>
      <c r="B197" s="33"/>
      <c r="C197" s="102"/>
      <c r="D197" s="103"/>
      <c r="E197" s="102"/>
      <c r="F197" s="102"/>
      <c r="G197" s="104"/>
      <c r="H197" s="103"/>
      <c r="I197" s="102"/>
      <c r="J197" s="102"/>
      <c r="K197" s="105"/>
      <c r="L197" s="99"/>
      <c r="M197" s="99"/>
      <c r="N197" s="99"/>
    </row>
    <row r="198" spans="1:14" ht="12.75" x14ac:dyDescent="0.2">
      <c r="A198" s="34"/>
      <c r="B198" s="33"/>
      <c r="C198" s="102"/>
      <c r="D198" s="103"/>
      <c r="E198" s="102"/>
      <c r="F198" s="102"/>
      <c r="G198" s="104"/>
      <c r="H198" s="103"/>
      <c r="I198" s="102"/>
      <c r="J198" s="102"/>
      <c r="K198" s="105"/>
      <c r="L198" s="99"/>
      <c r="M198" s="99"/>
      <c r="N198" s="99"/>
    </row>
    <row r="199" spans="1:14" ht="12.75" x14ac:dyDescent="0.2">
      <c r="A199" s="34"/>
      <c r="B199" s="33"/>
      <c r="C199" s="102"/>
      <c r="D199" s="103"/>
      <c r="E199" s="102"/>
      <c r="F199" s="102"/>
      <c r="G199" s="104"/>
      <c r="H199" s="103"/>
      <c r="I199" s="102"/>
      <c r="J199" s="102"/>
      <c r="K199" s="105"/>
      <c r="L199" s="99"/>
      <c r="M199" s="99"/>
      <c r="N199" s="99"/>
    </row>
    <row r="200" spans="1:14" ht="12.75" x14ac:dyDescent="0.2">
      <c r="A200" s="34"/>
      <c r="B200" s="33"/>
      <c r="C200" s="102"/>
      <c r="D200" s="103"/>
      <c r="E200" s="102"/>
      <c r="F200" s="102"/>
      <c r="G200" s="104"/>
      <c r="H200" s="103"/>
      <c r="I200" s="102"/>
      <c r="J200" s="102"/>
      <c r="K200" s="105"/>
      <c r="L200" s="99"/>
      <c r="M200" s="99"/>
      <c r="N200" s="99"/>
    </row>
    <row r="201" spans="1:14" ht="12.75" x14ac:dyDescent="0.2">
      <c r="A201" s="34"/>
      <c r="B201" s="33"/>
      <c r="C201" s="102"/>
      <c r="D201" s="103"/>
      <c r="E201" s="102"/>
      <c r="F201" s="102"/>
      <c r="G201" s="104"/>
      <c r="H201" s="103"/>
      <c r="I201" s="102"/>
      <c r="J201" s="102"/>
      <c r="K201" s="105"/>
      <c r="L201" s="99"/>
      <c r="M201" s="99"/>
      <c r="N201" s="99"/>
    </row>
    <row r="202" spans="1:14" ht="12.75" x14ac:dyDescent="0.2">
      <c r="A202" s="34"/>
      <c r="B202" s="33"/>
      <c r="C202" s="102"/>
      <c r="D202" s="103"/>
      <c r="E202" s="102"/>
      <c r="F202" s="102"/>
      <c r="G202" s="104"/>
      <c r="H202" s="103"/>
      <c r="I202" s="102"/>
      <c r="J202" s="102"/>
      <c r="K202" s="105"/>
      <c r="L202" s="99"/>
      <c r="M202" s="99"/>
      <c r="N202" s="99"/>
    </row>
    <row r="203" spans="1:14" ht="12.75" x14ac:dyDescent="0.2">
      <c r="A203" s="34"/>
      <c r="B203" s="33"/>
      <c r="C203" s="102"/>
      <c r="D203" s="103"/>
      <c r="E203" s="102"/>
      <c r="F203" s="102"/>
      <c r="G203" s="104"/>
      <c r="H203" s="103"/>
      <c r="I203" s="102"/>
      <c r="J203" s="102"/>
      <c r="K203" s="105"/>
      <c r="L203" s="99"/>
      <c r="M203" s="99"/>
      <c r="N203" s="99"/>
    </row>
    <row r="204" spans="1:14" ht="12.75" x14ac:dyDescent="0.2">
      <c r="A204" s="34"/>
      <c r="B204" s="33"/>
      <c r="C204" s="102"/>
      <c r="D204" s="103"/>
      <c r="E204" s="102"/>
      <c r="F204" s="102"/>
      <c r="G204" s="104"/>
      <c r="H204" s="103"/>
      <c r="I204" s="102"/>
      <c r="J204" s="102"/>
      <c r="K204" s="105"/>
      <c r="L204" s="99"/>
      <c r="M204" s="99"/>
      <c r="N204" s="99"/>
    </row>
    <row r="205" spans="1:14" ht="12.75" x14ac:dyDescent="0.2">
      <c r="A205" s="34"/>
      <c r="B205" s="33"/>
      <c r="C205" s="102"/>
      <c r="D205" s="103"/>
      <c r="E205" s="102"/>
      <c r="F205" s="102"/>
      <c r="G205" s="104"/>
      <c r="H205" s="103"/>
      <c r="I205" s="102"/>
      <c r="J205" s="102"/>
      <c r="K205" s="105"/>
      <c r="L205" s="99"/>
      <c r="M205" s="99"/>
      <c r="N205" s="99"/>
    </row>
    <row r="206" spans="1:14" ht="12.75" x14ac:dyDescent="0.2">
      <c r="A206" s="34"/>
      <c r="B206" s="33"/>
      <c r="C206" s="102"/>
      <c r="D206" s="103"/>
      <c r="E206" s="102"/>
      <c r="F206" s="102"/>
      <c r="G206" s="104"/>
      <c r="H206" s="103"/>
      <c r="I206" s="102"/>
      <c r="J206" s="102"/>
      <c r="K206" s="105"/>
      <c r="L206" s="99"/>
      <c r="M206" s="99"/>
      <c r="N206" s="99"/>
    </row>
    <row r="207" spans="1:14" ht="12.75" x14ac:dyDescent="0.2">
      <c r="A207" s="34"/>
      <c r="B207" s="33"/>
      <c r="C207" s="102"/>
      <c r="D207" s="103"/>
      <c r="E207" s="102"/>
      <c r="F207" s="102"/>
      <c r="G207" s="104"/>
      <c r="H207" s="103"/>
      <c r="I207" s="102"/>
      <c r="J207" s="102"/>
      <c r="K207" s="105"/>
      <c r="L207" s="99"/>
      <c r="M207" s="99"/>
      <c r="N207" s="99"/>
    </row>
    <row r="208" spans="1:14" ht="12.75" x14ac:dyDescent="0.2">
      <c r="A208" s="34"/>
      <c r="B208" s="33"/>
      <c r="C208" s="102"/>
      <c r="D208" s="103"/>
      <c r="E208" s="102"/>
      <c r="F208" s="102"/>
      <c r="G208" s="104"/>
      <c r="H208" s="103"/>
      <c r="I208" s="102"/>
      <c r="J208" s="102"/>
      <c r="K208" s="105"/>
      <c r="L208" s="99"/>
      <c r="M208" s="99"/>
      <c r="N208" s="99"/>
    </row>
    <row r="209" spans="1:14" ht="12.75" x14ac:dyDescent="0.2">
      <c r="A209" s="34"/>
      <c r="B209" s="33"/>
      <c r="C209" s="102"/>
      <c r="D209" s="103"/>
      <c r="E209" s="102"/>
      <c r="F209" s="102"/>
      <c r="G209" s="104"/>
      <c r="H209" s="103"/>
      <c r="I209" s="102"/>
      <c r="J209" s="102"/>
      <c r="K209" s="105"/>
      <c r="L209" s="99"/>
      <c r="M209" s="99"/>
      <c r="N209" s="99"/>
    </row>
    <row r="210" spans="1:14" ht="12.75" x14ac:dyDescent="0.2">
      <c r="A210" s="34"/>
      <c r="B210" s="33"/>
      <c r="C210" s="102"/>
      <c r="D210" s="103"/>
      <c r="E210" s="102"/>
      <c r="F210" s="102"/>
      <c r="G210" s="104"/>
      <c r="H210" s="103"/>
      <c r="I210" s="102"/>
      <c r="J210" s="102"/>
      <c r="K210" s="105"/>
      <c r="L210" s="99"/>
      <c r="M210" s="99"/>
      <c r="N210" s="99"/>
    </row>
    <row r="211" spans="1:14" ht="12.75" x14ac:dyDescent="0.2">
      <c r="A211" s="34"/>
      <c r="B211" s="33"/>
      <c r="C211" s="102"/>
      <c r="D211" s="103"/>
      <c r="E211" s="102"/>
      <c r="F211" s="102"/>
      <c r="G211" s="104"/>
      <c r="H211" s="103"/>
      <c r="I211" s="102"/>
      <c r="J211" s="102"/>
      <c r="K211" s="105"/>
      <c r="L211" s="99"/>
      <c r="M211" s="99"/>
      <c r="N211" s="99"/>
    </row>
    <row r="212" spans="1:14" ht="12.75" x14ac:dyDescent="0.2">
      <c r="A212" s="34"/>
      <c r="B212" s="33"/>
      <c r="C212" s="102"/>
      <c r="D212" s="103"/>
      <c r="E212" s="102"/>
      <c r="F212" s="102"/>
      <c r="G212" s="104"/>
      <c r="H212" s="103"/>
      <c r="I212" s="102"/>
      <c r="J212" s="102"/>
      <c r="K212" s="105"/>
      <c r="L212" s="99"/>
      <c r="M212" s="99"/>
      <c r="N212" s="99"/>
    </row>
    <row r="213" spans="1:14" ht="12.75" x14ac:dyDescent="0.2">
      <c r="A213" s="34"/>
      <c r="B213" s="33"/>
      <c r="C213" s="102"/>
      <c r="D213" s="103"/>
      <c r="E213" s="102"/>
      <c r="F213" s="102"/>
      <c r="G213" s="104"/>
      <c r="H213" s="103"/>
      <c r="I213" s="102"/>
      <c r="J213" s="102"/>
      <c r="K213" s="105"/>
      <c r="L213" s="99"/>
      <c r="M213" s="99"/>
      <c r="N213" s="99"/>
    </row>
  </sheetData>
  <printOptions horizontalCentered="1"/>
  <pageMargins left="0.5" right="0.5" top="0.75" bottom="0.75" header="0.5" footer="0.5"/>
  <pageSetup scale="51" orientation="landscape" blackAndWhite="1" r:id="rId1"/>
  <headerFooter alignWithMargins="0">
    <oddFooter>&amp;L© 1993-2010 National Association of Insurance Commissioners&amp;C&amp;A&amp;R&amp;D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E1F6-6AB2-8A4E-8BA8-30051ABF09C8}">
  <dimension ref="A1:P213"/>
  <sheetViews>
    <sheetView showGridLines="0" workbookViewId="0">
      <pane ySplit="2" topLeftCell="A3" activePane="bottomLeft" state="frozenSplit"/>
      <selection activeCell="F10" sqref="F10"/>
      <selection pane="bottomLeft" activeCell="N10" sqref="N10"/>
    </sheetView>
  </sheetViews>
  <sheetFormatPr defaultColWidth="11.33203125" defaultRowHeight="12" x14ac:dyDescent="0.2"/>
  <cols>
    <col min="1" max="1" width="28.83203125" style="6" customWidth="1"/>
    <col min="2" max="2" width="3.83203125" style="12" customWidth="1"/>
    <col min="3" max="3" width="18.1640625" style="11" customWidth="1"/>
    <col min="4" max="4" width="4.1640625" style="13" customWidth="1"/>
    <col min="5" max="5" width="16.33203125" style="11" customWidth="1"/>
    <col min="6" max="6" width="2.83203125" style="11" customWidth="1"/>
    <col min="7" max="7" width="16.33203125" style="38" customWidth="1"/>
    <col min="8" max="8" width="3.83203125" style="13" customWidth="1"/>
    <col min="9" max="9" width="16.33203125" style="11" customWidth="1"/>
    <col min="10" max="10" width="16.83203125" style="11" customWidth="1"/>
    <col min="11" max="11" width="16.83203125" style="48" customWidth="1"/>
    <col min="12" max="12" width="15.33203125" style="98" customWidth="1"/>
    <col min="13" max="13" width="16.83203125" style="98" customWidth="1"/>
    <col min="14" max="14" width="15.33203125" style="98" customWidth="1"/>
    <col min="15" max="15" width="18.1640625" customWidth="1"/>
    <col min="17" max="16384" width="11.33203125" style="6"/>
  </cols>
  <sheetData>
    <row r="1" spans="1:16" s="15" customFormat="1" ht="20.25" customHeight="1" x14ac:dyDescent="0.3">
      <c r="A1" s="14"/>
      <c r="B1" s="14"/>
      <c r="C1" s="17" t="str">
        <f>A3</f>
        <v>Property Acquired in satisfaction of Debt</v>
      </c>
      <c r="D1" s="88"/>
      <c r="E1" s="88"/>
      <c r="F1" s="88"/>
      <c r="G1" s="89"/>
      <c r="H1" s="88"/>
      <c r="I1" s="88"/>
      <c r="J1" s="88"/>
      <c r="K1" s="90"/>
      <c r="L1" s="91"/>
      <c r="M1" s="91"/>
      <c r="N1" s="91"/>
      <c r="O1"/>
      <c r="P1"/>
    </row>
    <row r="2" spans="1:16" s="15" customFormat="1" ht="13.5" customHeight="1" x14ac:dyDescent="0.3">
      <c r="A2" s="16" t="s">
        <v>58</v>
      </c>
      <c r="B2" s="14"/>
      <c r="C2" s="88"/>
      <c r="D2" s="88"/>
      <c r="E2" s="88"/>
      <c r="F2" s="88"/>
      <c r="G2" s="89"/>
      <c r="H2" s="88"/>
      <c r="I2" s="88"/>
      <c r="J2" s="88"/>
      <c r="K2" s="90"/>
      <c r="L2" s="91"/>
      <c r="M2" s="91"/>
      <c r="N2" s="92" t="s">
        <v>59</v>
      </c>
      <c r="O2"/>
      <c r="P2"/>
    </row>
    <row r="3" spans="1:16" ht="15.75" x14ac:dyDescent="0.25">
      <c r="A3" s="17" t="s">
        <v>72</v>
      </c>
      <c r="B3" s="18"/>
      <c r="C3" s="93"/>
      <c r="D3" s="94"/>
      <c r="E3" s="95"/>
      <c r="F3" s="95"/>
      <c r="G3" s="96"/>
      <c r="H3" s="97"/>
      <c r="M3" s="39"/>
      <c r="N3" s="99"/>
    </row>
    <row r="4" spans="1:16" ht="12.75" x14ac:dyDescent="0.2">
      <c r="A4" s="19"/>
      <c r="B4" s="20"/>
    </row>
    <row r="5" spans="1:16" x14ac:dyDescent="0.2">
      <c r="A5" s="7" t="s">
        <v>1</v>
      </c>
      <c r="C5" s="21" t="s">
        <v>2</v>
      </c>
      <c r="D5" s="10"/>
      <c r="E5" s="21" t="s">
        <v>3</v>
      </c>
      <c r="F5" s="21"/>
      <c r="G5" s="106">
        <v>-4</v>
      </c>
      <c r="H5" s="10"/>
      <c r="I5" s="21" t="s">
        <v>62</v>
      </c>
      <c r="J5" s="21" t="s">
        <v>63</v>
      </c>
      <c r="K5" s="44" t="s">
        <v>66</v>
      </c>
      <c r="L5" s="49" t="s">
        <v>67</v>
      </c>
      <c r="M5" s="49" t="s">
        <v>69</v>
      </c>
      <c r="N5" s="49" t="s">
        <v>70</v>
      </c>
    </row>
    <row r="6" spans="1:16" ht="27" customHeight="1" x14ac:dyDescent="0.2">
      <c r="C6" s="107" t="s">
        <v>91</v>
      </c>
      <c r="I6"/>
      <c r="J6" s="7" t="s">
        <v>54</v>
      </c>
      <c r="K6" s="40"/>
      <c r="L6" s="108" t="s">
        <v>92</v>
      </c>
    </row>
    <row r="7" spans="1:16" ht="12.75" x14ac:dyDescent="0.2">
      <c r="C7" s="22" t="s">
        <v>53</v>
      </c>
      <c r="D7" s="10"/>
      <c r="I7"/>
      <c r="J7" s="35" t="s">
        <v>61</v>
      </c>
      <c r="K7" s="45" t="s">
        <v>64</v>
      </c>
      <c r="L7" s="50"/>
      <c r="M7" s="39" t="s">
        <v>54</v>
      </c>
      <c r="N7" s="39" t="s">
        <v>6</v>
      </c>
    </row>
    <row r="8" spans="1:16" ht="12.75" x14ac:dyDescent="0.2">
      <c r="A8" s="23" t="s">
        <v>55</v>
      </c>
      <c r="B8" s="24"/>
      <c r="C8" s="25" t="s">
        <v>56</v>
      </c>
      <c r="D8" s="8"/>
      <c r="E8" s="25" t="s">
        <v>54</v>
      </c>
      <c r="F8" s="25"/>
      <c r="G8" s="37" t="s">
        <v>60</v>
      </c>
      <c r="H8" s="8"/>
      <c r="I8" s="25" t="s">
        <v>71</v>
      </c>
      <c r="J8" s="25" t="s">
        <v>9</v>
      </c>
      <c r="K8" s="46" t="s">
        <v>65</v>
      </c>
      <c r="L8" s="51" t="s">
        <v>51</v>
      </c>
      <c r="M8" s="52" t="s">
        <v>68</v>
      </c>
      <c r="N8" s="51" t="s">
        <v>51</v>
      </c>
    </row>
    <row r="9" spans="1:16" x14ac:dyDescent="0.2">
      <c r="A9" s="9"/>
      <c r="B9" s="26"/>
      <c r="C9" s="7"/>
      <c r="D9" s="10"/>
      <c r="E9" s="7"/>
      <c r="F9" s="7"/>
      <c r="G9" s="36"/>
      <c r="H9" s="10"/>
      <c r="I9" s="7"/>
      <c r="J9" s="7"/>
      <c r="K9" s="40"/>
      <c r="L9" s="39"/>
      <c r="M9" s="39"/>
      <c r="N9" s="39"/>
    </row>
    <row r="10" spans="1:16" ht="12.75" x14ac:dyDescent="0.2">
      <c r="A10" s="41" t="s">
        <v>57</v>
      </c>
      <c r="B10" s="42"/>
      <c r="C10" s="110">
        <f>SUM(C14:C250)</f>
        <v>0</v>
      </c>
      <c r="D10" s="43"/>
      <c r="E10" s="110">
        <f>SUM(E14:E250)</f>
        <v>0</v>
      </c>
      <c r="F10" s="43"/>
      <c r="G10" s="110">
        <f>SUM(G14:G250)</f>
        <v>0</v>
      </c>
      <c r="H10" s="43"/>
      <c r="I10" s="43"/>
      <c r="J10" s="43"/>
      <c r="K10" s="47"/>
      <c r="L10" s="110">
        <f>SUM(L14:L250)</f>
        <v>0</v>
      </c>
      <c r="M10" s="110">
        <f>SUM(M14:M250)</f>
        <v>0</v>
      </c>
      <c r="N10" s="110">
        <f>SUM(N14:N250)</f>
        <v>0</v>
      </c>
    </row>
    <row r="11" spans="1:16" x14ac:dyDescent="0.2">
      <c r="B11" s="26"/>
      <c r="C11" s="7"/>
      <c r="D11" s="10"/>
      <c r="E11" s="7"/>
      <c r="F11" s="7"/>
      <c r="G11" s="36"/>
      <c r="H11" s="10"/>
      <c r="I11" s="7"/>
      <c r="J11" s="7"/>
      <c r="K11" s="40"/>
      <c r="L11" s="39"/>
      <c r="M11" s="39"/>
      <c r="N11" s="39"/>
    </row>
    <row r="12" spans="1:16" x14ac:dyDescent="0.2">
      <c r="A12" s="109" t="s">
        <v>94</v>
      </c>
      <c r="B12" s="26"/>
    </row>
    <row r="13" spans="1:16" x14ac:dyDescent="0.2">
      <c r="A13" s="113" t="s">
        <v>93</v>
      </c>
      <c r="B13" s="27"/>
      <c r="C13"/>
      <c r="D13"/>
      <c r="E13"/>
      <c r="F13"/>
      <c r="G13"/>
      <c r="H13"/>
      <c r="I13"/>
      <c r="J13"/>
      <c r="K13"/>
      <c r="L13"/>
      <c r="M13"/>
      <c r="N13"/>
    </row>
    <row r="14" spans="1:16" x14ac:dyDescent="0.2">
      <c r="A14" s="28"/>
      <c r="B14" s="27"/>
      <c r="C14" s="111">
        <v>0</v>
      </c>
      <c r="D14" s="10"/>
      <c r="E14" s="29" t="s">
        <v>52</v>
      </c>
      <c r="F14" s="7"/>
      <c r="G14" s="112">
        <v>0</v>
      </c>
      <c r="H14" s="10"/>
      <c r="I14" s="7">
        <v>0.1</v>
      </c>
      <c r="J14" s="7">
        <v>1.7500000000000002E-2</v>
      </c>
      <c r="K14" s="40">
        <f>IF(C14=0,0,MAX(I14*((1-(2/3)*(G14-(C14))/(C14))), 0))</f>
        <v>0</v>
      </c>
      <c r="L14" s="111">
        <f>K14*(C14)</f>
        <v>0</v>
      </c>
      <c r="M14" s="29" t="s">
        <v>52</v>
      </c>
      <c r="N14" s="111">
        <f>MIN(MAX((L14),(C14*0.013)),C14*0.45)</f>
        <v>0</v>
      </c>
    </row>
    <row r="15" spans="1:16" x14ac:dyDescent="0.2">
      <c r="A15" s="28"/>
      <c r="B15" s="27"/>
      <c r="C15" s="111">
        <v>0</v>
      </c>
      <c r="D15" s="10"/>
      <c r="E15" s="29" t="s">
        <v>52</v>
      </c>
      <c r="F15" s="7"/>
      <c r="G15" s="112">
        <v>0</v>
      </c>
      <c r="H15" s="10"/>
      <c r="I15" s="7">
        <v>0.1</v>
      </c>
      <c r="J15" s="7">
        <v>1.7500000000000002E-2</v>
      </c>
      <c r="K15" s="40">
        <f t="shared" ref="K15:K23" si="0">IF(C15=0,0,MAX(I15*((1-(2/3)*(G15-(C15))/(C15))), 0))</f>
        <v>0</v>
      </c>
      <c r="L15" s="111">
        <f t="shared" ref="L15:L23" si="1">K15*(C15)</f>
        <v>0</v>
      </c>
      <c r="M15" s="29" t="s">
        <v>52</v>
      </c>
      <c r="N15" s="111">
        <f t="shared" ref="N15:N23" si="2">MIN(MAX((L15),(C15*0.013)),C15*0.45)</f>
        <v>0</v>
      </c>
    </row>
    <row r="16" spans="1:16" x14ac:dyDescent="0.2">
      <c r="A16" s="28"/>
      <c r="B16" s="27"/>
      <c r="C16" s="111">
        <v>0</v>
      </c>
      <c r="D16" s="10"/>
      <c r="E16" s="29" t="s">
        <v>52</v>
      </c>
      <c r="F16" s="7"/>
      <c r="G16" s="112">
        <v>0</v>
      </c>
      <c r="H16" s="10"/>
      <c r="I16" s="7">
        <v>0.1</v>
      </c>
      <c r="J16" s="7">
        <v>1.7500000000000002E-2</v>
      </c>
      <c r="K16" s="40">
        <f t="shared" si="0"/>
        <v>0</v>
      </c>
      <c r="L16" s="111">
        <f t="shared" si="1"/>
        <v>0</v>
      </c>
      <c r="M16" s="29" t="s">
        <v>52</v>
      </c>
      <c r="N16" s="111">
        <f t="shared" si="2"/>
        <v>0</v>
      </c>
    </row>
    <row r="17" spans="1:14" x14ac:dyDescent="0.2">
      <c r="A17" s="28"/>
      <c r="B17" s="27"/>
      <c r="C17" s="111">
        <v>0</v>
      </c>
      <c r="D17" s="10"/>
      <c r="E17" s="29" t="s">
        <v>52</v>
      </c>
      <c r="F17" s="7"/>
      <c r="G17" s="112">
        <v>0</v>
      </c>
      <c r="H17" s="10"/>
      <c r="I17" s="7">
        <v>0.1</v>
      </c>
      <c r="J17" s="7">
        <v>1.7500000000000002E-2</v>
      </c>
      <c r="K17" s="40">
        <f t="shared" si="0"/>
        <v>0</v>
      </c>
      <c r="L17" s="111">
        <f t="shared" si="1"/>
        <v>0</v>
      </c>
      <c r="M17" s="29" t="s">
        <v>52</v>
      </c>
      <c r="N17" s="111">
        <f t="shared" si="2"/>
        <v>0</v>
      </c>
    </row>
    <row r="18" spans="1:14" x14ac:dyDescent="0.2">
      <c r="A18" s="28"/>
      <c r="B18" s="27"/>
      <c r="C18" s="111">
        <v>0</v>
      </c>
      <c r="D18" s="10"/>
      <c r="E18" s="29" t="s">
        <v>52</v>
      </c>
      <c r="F18" s="7"/>
      <c r="G18" s="112">
        <v>0</v>
      </c>
      <c r="H18" s="10"/>
      <c r="I18" s="7">
        <v>0.1</v>
      </c>
      <c r="J18" s="7">
        <v>1.7500000000000002E-2</v>
      </c>
      <c r="K18" s="40">
        <f t="shared" si="0"/>
        <v>0</v>
      </c>
      <c r="L18" s="111">
        <f t="shared" si="1"/>
        <v>0</v>
      </c>
      <c r="M18" s="29" t="s">
        <v>52</v>
      </c>
      <c r="N18" s="111">
        <f t="shared" si="2"/>
        <v>0</v>
      </c>
    </row>
    <row r="19" spans="1:14" x14ac:dyDescent="0.2">
      <c r="A19" s="28"/>
      <c r="B19" s="27"/>
      <c r="C19" s="111">
        <v>0</v>
      </c>
      <c r="D19" s="10"/>
      <c r="E19" s="29" t="s">
        <v>52</v>
      </c>
      <c r="F19" s="7"/>
      <c r="G19" s="112">
        <v>0</v>
      </c>
      <c r="H19" s="10"/>
      <c r="I19" s="7">
        <v>0.1</v>
      </c>
      <c r="J19" s="7">
        <v>1.7500000000000002E-2</v>
      </c>
      <c r="K19" s="40">
        <f t="shared" si="0"/>
        <v>0</v>
      </c>
      <c r="L19" s="111">
        <f t="shared" si="1"/>
        <v>0</v>
      </c>
      <c r="M19" s="29" t="s">
        <v>52</v>
      </c>
      <c r="N19" s="111">
        <f t="shared" si="2"/>
        <v>0</v>
      </c>
    </row>
    <row r="20" spans="1:14" x14ac:dyDescent="0.2">
      <c r="A20" s="28"/>
      <c r="B20" s="27"/>
      <c r="C20" s="111">
        <v>0</v>
      </c>
      <c r="D20" s="10"/>
      <c r="E20" s="29" t="s">
        <v>52</v>
      </c>
      <c r="F20" s="7"/>
      <c r="G20" s="112">
        <v>0</v>
      </c>
      <c r="H20" s="10"/>
      <c r="I20" s="7">
        <v>0.1</v>
      </c>
      <c r="J20" s="7">
        <v>1.7500000000000002E-2</v>
      </c>
      <c r="K20" s="40">
        <f t="shared" si="0"/>
        <v>0</v>
      </c>
      <c r="L20" s="111">
        <f t="shared" si="1"/>
        <v>0</v>
      </c>
      <c r="M20" s="29" t="s">
        <v>52</v>
      </c>
      <c r="N20" s="111">
        <f t="shared" si="2"/>
        <v>0</v>
      </c>
    </row>
    <row r="21" spans="1:14" x14ac:dyDescent="0.2">
      <c r="A21" s="28"/>
      <c r="B21" s="27"/>
      <c r="C21" s="111">
        <v>0</v>
      </c>
      <c r="D21" s="10"/>
      <c r="E21" s="29" t="s">
        <v>52</v>
      </c>
      <c r="F21" s="7"/>
      <c r="G21" s="112">
        <v>0</v>
      </c>
      <c r="H21" s="10"/>
      <c r="I21" s="7">
        <v>0.1</v>
      </c>
      <c r="J21" s="7">
        <v>1.7500000000000002E-2</v>
      </c>
      <c r="K21" s="40">
        <f t="shared" si="0"/>
        <v>0</v>
      </c>
      <c r="L21" s="111">
        <f t="shared" si="1"/>
        <v>0</v>
      </c>
      <c r="M21" s="29" t="s">
        <v>52</v>
      </c>
      <c r="N21" s="111">
        <f t="shared" si="2"/>
        <v>0</v>
      </c>
    </row>
    <row r="22" spans="1:14" x14ac:dyDescent="0.2">
      <c r="A22" s="28"/>
      <c r="B22" s="27"/>
      <c r="C22" s="111">
        <v>0</v>
      </c>
      <c r="D22" s="10"/>
      <c r="E22" s="29" t="s">
        <v>52</v>
      </c>
      <c r="F22" s="7"/>
      <c r="G22" s="112">
        <v>0</v>
      </c>
      <c r="H22" s="10"/>
      <c r="I22" s="7">
        <v>0.1</v>
      </c>
      <c r="J22" s="7">
        <v>1.7500000000000002E-2</v>
      </c>
      <c r="K22" s="40">
        <f t="shared" si="0"/>
        <v>0</v>
      </c>
      <c r="L22" s="111">
        <f t="shared" si="1"/>
        <v>0</v>
      </c>
      <c r="M22" s="29" t="s">
        <v>52</v>
      </c>
      <c r="N22" s="111">
        <f t="shared" si="2"/>
        <v>0</v>
      </c>
    </row>
    <row r="23" spans="1:14" x14ac:dyDescent="0.2">
      <c r="A23" s="28"/>
      <c r="B23" s="27"/>
      <c r="C23" s="111">
        <v>0</v>
      </c>
      <c r="D23" s="10"/>
      <c r="E23" s="29" t="s">
        <v>52</v>
      </c>
      <c r="F23" s="7"/>
      <c r="G23" s="112">
        <v>0</v>
      </c>
      <c r="H23" s="10"/>
      <c r="I23" s="7">
        <v>0.1</v>
      </c>
      <c r="J23" s="7">
        <v>1.7500000000000002E-2</v>
      </c>
      <c r="K23" s="40">
        <f t="shared" si="0"/>
        <v>0</v>
      </c>
      <c r="L23" s="111">
        <f t="shared" si="1"/>
        <v>0</v>
      </c>
      <c r="M23" s="29" t="s">
        <v>52</v>
      </c>
      <c r="N23" s="111">
        <f t="shared" si="2"/>
        <v>0</v>
      </c>
    </row>
    <row r="24" spans="1:14" x14ac:dyDescent="0.2">
      <c r="A24" s="31"/>
      <c r="B24" s="32"/>
      <c r="C24" s="100"/>
      <c r="D24" s="30"/>
      <c r="E24" s="100"/>
      <c r="F24" s="100"/>
      <c r="G24" s="101"/>
      <c r="H24" s="30"/>
      <c r="L24" s="39"/>
      <c r="M24" s="39"/>
      <c r="N24" s="39"/>
    </row>
    <row r="25" spans="1:14" x14ac:dyDescent="0.2">
      <c r="A25" s="109" t="s">
        <v>95</v>
      </c>
      <c r="B25" s="26"/>
      <c r="C25" s="100"/>
      <c r="D25" s="10"/>
      <c r="E25" s="100"/>
      <c r="F25" s="100"/>
      <c r="G25" s="101"/>
      <c r="H25" s="30"/>
      <c r="L25" s="39"/>
      <c r="M25" s="39"/>
      <c r="N25" s="39"/>
    </row>
    <row r="26" spans="1:14" x14ac:dyDescent="0.2">
      <c r="A26" s="113" t="s">
        <v>93</v>
      </c>
      <c r="B26" s="27"/>
      <c r="C26" s="100"/>
      <c r="D26" s="30"/>
      <c r="E26" s="100"/>
      <c r="F26" s="100"/>
      <c r="G26" s="101"/>
      <c r="H26" s="30"/>
      <c r="L26" s="39"/>
      <c r="M26" s="39"/>
      <c r="N26" s="39"/>
    </row>
    <row r="27" spans="1:14" ht="12.75" x14ac:dyDescent="0.2">
      <c r="A27" s="28"/>
      <c r="B27" s="33"/>
      <c r="C27" s="111">
        <v>0</v>
      </c>
      <c r="D27" s="10"/>
      <c r="E27" s="111">
        <v>0</v>
      </c>
      <c r="F27" s="7"/>
      <c r="G27" s="112">
        <v>0</v>
      </c>
      <c r="H27" s="10"/>
      <c r="I27" s="7">
        <v>0.1</v>
      </c>
      <c r="J27" s="7">
        <v>1.7500000000000002E-2</v>
      </c>
      <c r="K27" s="40">
        <f>IF((C27+E27)=0,0,MAX(I27*((1-(2/3)*(G27-(C27+E27))/(C27+E27))),0))</f>
        <v>0</v>
      </c>
      <c r="L27" s="111">
        <f t="shared" ref="L27:L90" si="3">K27*(C27+E27)</f>
        <v>0</v>
      </c>
      <c r="M27" s="111">
        <f t="shared" ref="M27:M90" si="4">E27*J27</f>
        <v>0</v>
      </c>
      <c r="N27" s="111">
        <f>MAX(MIN(MAX((L27-M27),(C27*0.013)),C27*0.45),0)</f>
        <v>0</v>
      </c>
    </row>
    <row r="28" spans="1:14" ht="12.75" x14ac:dyDescent="0.2">
      <c r="A28" s="28"/>
      <c r="B28" s="33"/>
      <c r="C28" s="111">
        <v>0</v>
      </c>
      <c r="D28" s="10"/>
      <c r="E28" s="111">
        <v>0</v>
      </c>
      <c r="F28" s="7"/>
      <c r="G28" s="112">
        <v>0</v>
      </c>
      <c r="H28" s="10"/>
      <c r="I28" s="7">
        <v>0.1</v>
      </c>
      <c r="J28" s="7">
        <v>1.7500000000000002E-2</v>
      </c>
      <c r="K28" s="40">
        <f t="shared" ref="K28:K91" si="5">IF((C28+E28)=0,0,MAX(I28*((1-(2/3)*(G28-(C28+E28))/(C28+E28))),0))</f>
        <v>0</v>
      </c>
      <c r="L28" s="111">
        <f t="shared" si="3"/>
        <v>0</v>
      </c>
      <c r="M28" s="111">
        <f t="shared" si="4"/>
        <v>0</v>
      </c>
      <c r="N28" s="111">
        <f t="shared" ref="N28:N91" si="6">MAX(MIN(MAX((L28-M28),(C28*0.013)),C28*0.45),0)</f>
        <v>0</v>
      </c>
    </row>
    <row r="29" spans="1:14" ht="12.75" x14ac:dyDescent="0.2">
      <c r="A29" s="28"/>
      <c r="B29" s="33"/>
      <c r="C29" s="111">
        <v>0</v>
      </c>
      <c r="D29" s="10"/>
      <c r="E29" s="111">
        <v>0</v>
      </c>
      <c r="F29" s="7"/>
      <c r="G29" s="112">
        <v>0</v>
      </c>
      <c r="H29" s="10"/>
      <c r="I29" s="7">
        <v>0.1</v>
      </c>
      <c r="J29" s="7">
        <v>1.7500000000000002E-2</v>
      </c>
      <c r="K29" s="40">
        <f t="shared" si="5"/>
        <v>0</v>
      </c>
      <c r="L29" s="111">
        <f t="shared" si="3"/>
        <v>0</v>
      </c>
      <c r="M29" s="111">
        <f t="shared" si="4"/>
        <v>0</v>
      </c>
      <c r="N29" s="111">
        <f t="shared" si="6"/>
        <v>0</v>
      </c>
    </row>
    <row r="30" spans="1:14" ht="12.75" x14ac:dyDescent="0.2">
      <c r="A30" s="28"/>
      <c r="B30" s="33"/>
      <c r="C30" s="111">
        <v>0</v>
      </c>
      <c r="D30" s="10"/>
      <c r="E30" s="111">
        <v>0</v>
      </c>
      <c r="F30" s="7"/>
      <c r="G30" s="112">
        <v>0</v>
      </c>
      <c r="H30" s="10"/>
      <c r="I30" s="7">
        <v>0.1</v>
      </c>
      <c r="J30" s="7">
        <v>1.7500000000000002E-2</v>
      </c>
      <c r="K30" s="40">
        <f t="shared" si="5"/>
        <v>0</v>
      </c>
      <c r="L30" s="111">
        <f t="shared" si="3"/>
        <v>0</v>
      </c>
      <c r="M30" s="111">
        <f t="shared" si="4"/>
        <v>0</v>
      </c>
      <c r="N30" s="111">
        <f t="shared" si="6"/>
        <v>0</v>
      </c>
    </row>
    <row r="31" spans="1:14" ht="12.75" x14ac:dyDescent="0.2">
      <c r="A31" s="28"/>
      <c r="B31" s="33"/>
      <c r="C31" s="111">
        <v>0</v>
      </c>
      <c r="D31" s="10"/>
      <c r="E31" s="111">
        <v>0</v>
      </c>
      <c r="F31" s="7"/>
      <c r="G31" s="112">
        <v>0</v>
      </c>
      <c r="H31" s="10"/>
      <c r="I31" s="7">
        <v>0.1</v>
      </c>
      <c r="J31" s="7">
        <v>1.7500000000000002E-2</v>
      </c>
      <c r="K31" s="40">
        <f t="shared" si="5"/>
        <v>0</v>
      </c>
      <c r="L31" s="111">
        <f t="shared" si="3"/>
        <v>0</v>
      </c>
      <c r="M31" s="111">
        <f t="shared" si="4"/>
        <v>0</v>
      </c>
      <c r="N31" s="111">
        <f t="shared" si="6"/>
        <v>0</v>
      </c>
    </row>
    <row r="32" spans="1:14" ht="12.75" x14ac:dyDescent="0.2">
      <c r="A32" s="28"/>
      <c r="B32" s="33"/>
      <c r="C32" s="111">
        <v>0</v>
      </c>
      <c r="D32" s="10"/>
      <c r="E32" s="111">
        <v>0</v>
      </c>
      <c r="F32" s="7"/>
      <c r="G32" s="112">
        <v>0</v>
      </c>
      <c r="H32" s="10"/>
      <c r="I32" s="7">
        <v>0.1</v>
      </c>
      <c r="J32" s="7">
        <v>1.7500000000000002E-2</v>
      </c>
      <c r="K32" s="40">
        <f t="shared" si="5"/>
        <v>0</v>
      </c>
      <c r="L32" s="111">
        <f t="shared" si="3"/>
        <v>0</v>
      </c>
      <c r="M32" s="111">
        <f t="shared" si="4"/>
        <v>0</v>
      </c>
      <c r="N32" s="111">
        <f t="shared" si="6"/>
        <v>0</v>
      </c>
    </row>
    <row r="33" spans="1:14" ht="12.75" x14ac:dyDescent="0.2">
      <c r="A33" s="28"/>
      <c r="B33" s="33"/>
      <c r="C33" s="111">
        <v>0</v>
      </c>
      <c r="D33" s="10"/>
      <c r="E33" s="111">
        <v>0</v>
      </c>
      <c r="F33" s="7"/>
      <c r="G33" s="112">
        <v>0</v>
      </c>
      <c r="H33" s="10"/>
      <c r="I33" s="7">
        <v>0.1</v>
      </c>
      <c r="J33" s="7">
        <v>1.7500000000000002E-2</v>
      </c>
      <c r="K33" s="40">
        <f t="shared" si="5"/>
        <v>0</v>
      </c>
      <c r="L33" s="111">
        <f t="shared" si="3"/>
        <v>0</v>
      </c>
      <c r="M33" s="111">
        <f t="shared" si="4"/>
        <v>0</v>
      </c>
      <c r="N33" s="111">
        <f t="shared" si="6"/>
        <v>0</v>
      </c>
    </row>
    <row r="34" spans="1:14" ht="12.75" x14ac:dyDescent="0.2">
      <c r="A34" s="28"/>
      <c r="B34" s="33"/>
      <c r="C34" s="111">
        <v>0</v>
      </c>
      <c r="D34" s="10"/>
      <c r="E34" s="111">
        <v>0</v>
      </c>
      <c r="F34" s="7"/>
      <c r="G34" s="112">
        <v>0</v>
      </c>
      <c r="H34" s="10"/>
      <c r="I34" s="7">
        <v>0.1</v>
      </c>
      <c r="J34" s="7">
        <v>1.7500000000000002E-2</v>
      </c>
      <c r="K34" s="40">
        <f t="shared" si="5"/>
        <v>0</v>
      </c>
      <c r="L34" s="111">
        <f t="shared" si="3"/>
        <v>0</v>
      </c>
      <c r="M34" s="111">
        <f t="shared" si="4"/>
        <v>0</v>
      </c>
      <c r="N34" s="111">
        <f t="shared" si="6"/>
        <v>0</v>
      </c>
    </row>
    <row r="35" spans="1:14" ht="12.75" x14ac:dyDescent="0.2">
      <c r="A35" s="28"/>
      <c r="B35" s="33"/>
      <c r="C35" s="111">
        <v>0</v>
      </c>
      <c r="D35" s="10"/>
      <c r="E35" s="111">
        <v>0</v>
      </c>
      <c r="F35" s="7"/>
      <c r="G35" s="112">
        <v>0</v>
      </c>
      <c r="H35" s="10"/>
      <c r="I35" s="7">
        <v>0.1</v>
      </c>
      <c r="J35" s="7">
        <v>1.7500000000000002E-2</v>
      </c>
      <c r="K35" s="40">
        <f t="shared" si="5"/>
        <v>0</v>
      </c>
      <c r="L35" s="111">
        <f t="shared" si="3"/>
        <v>0</v>
      </c>
      <c r="M35" s="111">
        <f t="shared" si="4"/>
        <v>0</v>
      </c>
      <c r="N35" s="111">
        <f t="shared" si="6"/>
        <v>0</v>
      </c>
    </row>
    <row r="36" spans="1:14" ht="12.75" x14ac:dyDescent="0.2">
      <c r="A36" s="28"/>
      <c r="B36" s="33"/>
      <c r="C36" s="111">
        <v>0</v>
      </c>
      <c r="D36" s="10"/>
      <c r="E36" s="111">
        <v>0</v>
      </c>
      <c r="F36" s="7"/>
      <c r="G36" s="112">
        <v>0</v>
      </c>
      <c r="H36" s="10"/>
      <c r="I36" s="7">
        <v>0.1</v>
      </c>
      <c r="J36" s="7">
        <v>1.7500000000000002E-2</v>
      </c>
      <c r="K36" s="40">
        <f t="shared" si="5"/>
        <v>0</v>
      </c>
      <c r="L36" s="111">
        <f t="shared" si="3"/>
        <v>0</v>
      </c>
      <c r="M36" s="111">
        <f t="shared" si="4"/>
        <v>0</v>
      </c>
      <c r="N36" s="111">
        <f t="shared" si="6"/>
        <v>0</v>
      </c>
    </row>
    <row r="37" spans="1:14" ht="12.75" x14ac:dyDescent="0.2">
      <c r="A37" s="28"/>
      <c r="B37" s="33"/>
      <c r="C37" s="111">
        <v>0</v>
      </c>
      <c r="D37" s="10"/>
      <c r="E37" s="111">
        <v>0</v>
      </c>
      <c r="F37" s="7"/>
      <c r="G37" s="112">
        <v>0</v>
      </c>
      <c r="H37" s="10"/>
      <c r="I37" s="7">
        <v>0.1</v>
      </c>
      <c r="J37" s="7">
        <v>1.7500000000000002E-2</v>
      </c>
      <c r="K37" s="40">
        <f t="shared" si="5"/>
        <v>0</v>
      </c>
      <c r="L37" s="111">
        <f t="shared" si="3"/>
        <v>0</v>
      </c>
      <c r="M37" s="111">
        <f t="shared" si="4"/>
        <v>0</v>
      </c>
      <c r="N37" s="111">
        <f t="shared" si="6"/>
        <v>0</v>
      </c>
    </row>
    <row r="38" spans="1:14" ht="12.75" x14ac:dyDescent="0.2">
      <c r="A38" s="28"/>
      <c r="B38" s="33"/>
      <c r="C38" s="111">
        <v>0</v>
      </c>
      <c r="D38" s="10"/>
      <c r="E38" s="111">
        <v>0</v>
      </c>
      <c r="F38" s="7"/>
      <c r="G38" s="112">
        <v>0</v>
      </c>
      <c r="H38" s="10"/>
      <c r="I38" s="7">
        <v>0.1</v>
      </c>
      <c r="J38" s="7">
        <v>1.7500000000000002E-2</v>
      </c>
      <c r="K38" s="40">
        <f t="shared" si="5"/>
        <v>0</v>
      </c>
      <c r="L38" s="111">
        <f t="shared" si="3"/>
        <v>0</v>
      </c>
      <c r="M38" s="111">
        <f t="shared" si="4"/>
        <v>0</v>
      </c>
      <c r="N38" s="111">
        <f t="shared" si="6"/>
        <v>0</v>
      </c>
    </row>
    <row r="39" spans="1:14" ht="12.75" x14ac:dyDescent="0.2">
      <c r="A39" s="28"/>
      <c r="B39" s="33"/>
      <c r="C39" s="111">
        <v>0</v>
      </c>
      <c r="D39" s="10"/>
      <c r="E39" s="111">
        <v>0</v>
      </c>
      <c r="F39" s="7"/>
      <c r="G39" s="112">
        <v>0</v>
      </c>
      <c r="H39" s="10"/>
      <c r="I39" s="7">
        <v>0.1</v>
      </c>
      <c r="J39" s="7">
        <v>1.7500000000000002E-2</v>
      </c>
      <c r="K39" s="40">
        <f t="shared" si="5"/>
        <v>0</v>
      </c>
      <c r="L39" s="111">
        <f t="shared" si="3"/>
        <v>0</v>
      </c>
      <c r="M39" s="111">
        <f t="shared" si="4"/>
        <v>0</v>
      </c>
      <c r="N39" s="111">
        <f t="shared" si="6"/>
        <v>0</v>
      </c>
    </row>
    <row r="40" spans="1:14" ht="12.75" x14ac:dyDescent="0.2">
      <c r="A40" s="28"/>
      <c r="B40" s="33"/>
      <c r="C40" s="111">
        <v>0</v>
      </c>
      <c r="D40" s="10"/>
      <c r="E40" s="111">
        <v>0</v>
      </c>
      <c r="F40" s="7"/>
      <c r="G40" s="112">
        <v>0</v>
      </c>
      <c r="H40" s="10"/>
      <c r="I40" s="7">
        <v>0.1</v>
      </c>
      <c r="J40" s="7">
        <v>1.7500000000000002E-2</v>
      </c>
      <c r="K40" s="40">
        <f t="shared" si="5"/>
        <v>0</v>
      </c>
      <c r="L40" s="111">
        <f t="shared" si="3"/>
        <v>0</v>
      </c>
      <c r="M40" s="111">
        <f t="shared" si="4"/>
        <v>0</v>
      </c>
      <c r="N40" s="111">
        <f t="shared" si="6"/>
        <v>0</v>
      </c>
    </row>
    <row r="41" spans="1:14" ht="12.75" x14ac:dyDescent="0.2">
      <c r="A41" s="28"/>
      <c r="B41" s="33"/>
      <c r="C41" s="111">
        <v>0</v>
      </c>
      <c r="D41" s="10"/>
      <c r="E41" s="111">
        <v>0</v>
      </c>
      <c r="F41" s="7"/>
      <c r="G41" s="112">
        <v>0</v>
      </c>
      <c r="H41" s="10"/>
      <c r="I41" s="7">
        <v>0.1</v>
      </c>
      <c r="J41" s="7">
        <v>1.7500000000000002E-2</v>
      </c>
      <c r="K41" s="40">
        <f t="shared" si="5"/>
        <v>0</v>
      </c>
      <c r="L41" s="111">
        <f t="shared" si="3"/>
        <v>0</v>
      </c>
      <c r="M41" s="111">
        <f t="shared" si="4"/>
        <v>0</v>
      </c>
      <c r="N41" s="111">
        <f t="shared" si="6"/>
        <v>0</v>
      </c>
    </row>
    <row r="42" spans="1:14" ht="12.75" x14ac:dyDescent="0.2">
      <c r="A42" s="28"/>
      <c r="B42" s="33"/>
      <c r="C42" s="111">
        <v>0</v>
      </c>
      <c r="D42" s="10"/>
      <c r="E42" s="111">
        <v>0</v>
      </c>
      <c r="F42" s="7"/>
      <c r="G42" s="112">
        <v>0</v>
      </c>
      <c r="H42" s="10"/>
      <c r="I42" s="7">
        <v>0.1</v>
      </c>
      <c r="J42" s="7">
        <v>1.7500000000000002E-2</v>
      </c>
      <c r="K42" s="40">
        <f t="shared" si="5"/>
        <v>0</v>
      </c>
      <c r="L42" s="111">
        <f t="shared" si="3"/>
        <v>0</v>
      </c>
      <c r="M42" s="111">
        <f t="shared" si="4"/>
        <v>0</v>
      </c>
      <c r="N42" s="111">
        <f t="shared" si="6"/>
        <v>0</v>
      </c>
    </row>
    <row r="43" spans="1:14" ht="12.75" x14ac:dyDescent="0.2">
      <c r="A43" s="28"/>
      <c r="B43" s="33"/>
      <c r="C43" s="111">
        <v>0</v>
      </c>
      <c r="D43" s="10"/>
      <c r="E43" s="111">
        <v>0</v>
      </c>
      <c r="F43" s="7"/>
      <c r="G43" s="112">
        <v>0</v>
      </c>
      <c r="H43" s="10"/>
      <c r="I43" s="7">
        <v>0.1</v>
      </c>
      <c r="J43" s="7">
        <v>1.7500000000000002E-2</v>
      </c>
      <c r="K43" s="40">
        <f t="shared" si="5"/>
        <v>0</v>
      </c>
      <c r="L43" s="111">
        <f t="shared" si="3"/>
        <v>0</v>
      </c>
      <c r="M43" s="111">
        <f t="shared" si="4"/>
        <v>0</v>
      </c>
      <c r="N43" s="111">
        <f t="shared" si="6"/>
        <v>0</v>
      </c>
    </row>
    <row r="44" spans="1:14" ht="12.75" x14ac:dyDescent="0.2">
      <c r="A44" s="28"/>
      <c r="B44" s="33"/>
      <c r="C44" s="111">
        <v>0</v>
      </c>
      <c r="D44" s="10"/>
      <c r="E44" s="111">
        <v>0</v>
      </c>
      <c r="F44" s="7"/>
      <c r="G44" s="112">
        <v>0</v>
      </c>
      <c r="H44" s="10"/>
      <c r="I44" s="7">
        <v>0.1</v>
      </c>
      <c r="J44" s="7">
        <v>1.7500000000000002E-2</v>
      </c>
      <c r="K44" s="40">
        <f t="shared" si="5"/>
        <v>0</v>
      </c>
      <c r="L44" s="111">
        <f t="shared" si="3"/>
        <v>0</v>
      </c>
      <c r="M44" s="111">
        <f t="shared" si="4"/>
        <v>0</v>
      </c>
      <c r="N44" s="111">
        <f t="shared" si="6"/>
        <v>0</v>
      </c>
    </row>
    <row r="45" spans="1:14" ht="12.75" x14ac:dyDescent="0.2">
      <c r="A45" s="28"/>
      <c r="B45" s="33"/>
      <c r="C45" s="111">
        <v>0</v>
      </c>
      <c r="D45" s="10"/>
      <c r="E45" s="111">
        <v>0</v>
      </c>
      <c r="F45" s="7"/>
      <c r="G45" s="112">
        <v>0</v>
      </c>
      <c r="H45" s="10"/>
      <c r="I45" s="7">
        <v>0.1</v>
      </c>
      <c r="J45" s="7">
        <v>1.7500000000000002E-2</v>
      </c>
      <c r="K45" s="40">
        <f t="shared" si="5"/>
        <v>0</v>
      </c>
      <c r="L45" s="111">
        <f t="shared" si="3"/>
        <v>0</v>
      </c>
      <c r="M45" s="111">
        <f t="shared" si="4"/>
        <v>0</v>
      </c>
      <c r="N45" s="111">
        <f t="shared" si="6"/>
        <v>0</v>
      </c>
    </row>
    <row r="46" spans="1:14" ht="12.75" x14ac:dyDescent="0.2">
      <c r="A46" s="28"/>
      <c r="B46" s="33"/>
      <c r="C46" s="111">
        <v>0</v>
      </c>
      <c r="D46" s="10"/>
      <c r="E46" s="111">
        <v>0</v>
      </c>
      <c r="F46" s="7"/>
      <c r="G46" s="112">
        <v>0</v>
      </c>
      <c r="H46" s="10"/>
      <c r="I46" s="7">
        <v>0.1</v>
      </c>
      <c r="J46" s="7">
        <v>1.7500000000000002E-2</v>
      </c>
      <c r="K46" s="40">
        <f t="shared" si="5"/>
        <v>0</v>
      </c>
      <c r="L46" s="111">
        <f t="shared" si="3"/>
        <v>0</v>
      </c>
      <c r="M46" s="111">
        <f t="shared" si="4"/>
        <v>0</v>
      </c>
      <c r="N46" s="111">
        <f t="shared" si="6"/>
        <v>0</v>
      </c>
    </row>
    <row r="47" spans="1:14" ht="12.75" x14ac:dyDescent="0.2">
      <c r="A47" s="28"/>
      <c r="B47" s="33"/>
      <c r="C47" s="111">
        <v>0</v>
      </c>
      <c r="D47" s="10"/>
      <c r="E47" s="111">
        <v>0</v>
      </c>
      <c r="F47" s="7"/>
      <c r="G47" s="112">
        <v>0</v>
      </c>
      <c r="H47" s="10"/>
      <c r="I47" s="7">
        <v>0.1</v>
      </c>
      <c r="J47" s="7">
        <v>1.7500000000000002E-2</v>
      </c>
      <c r="K47" s="40">
        <f t="shared" si="5"/>
        <v>0</v>
      </c>
      <c r="L47" s="111">
        <f t="shared" si="3"/>
        <v>0</v>
      </c>
      <c r="M47" s="111">
        <f t="shared" si="4"/>
        <v>0</v>
      </c>
      <c r="N47" s="111">
        <f t="shared" si="6"/>
        <v>0</v>
      </c>
    </row>
    <row r="48" spans="1:14" ht="12.75" x14ac:dyDescent="0.2">
      <c r="A48" s="28"/>
      <c r="B48" s="33"/>
      <c r="C48" s="111">
        <v>0</v>
      </c>
      <c r="D48" s="10"/>
      <c r="E48" s="111">
        <v>0</v>
      </c>
      <c r="F48" s="7"/>
      <c r="G48" s="112">
        <v>0</v>
      </c>
      <c r="H48" s="10"/>
      <c r="I48" s="7">
        <v>0.1</v>
      </c>
      <c r="J48" s="7">
        <v>1.7500000000000002E-2</v>
      </c>
      <c r="K48" s="40">
        <f t="shared" si="5"/>
        <v>0</v>
      </c>
      <c r="L48" s="111">
        <f t="shared" si="3"/>
        <v>0</v>
      </c>
      <c r="M48" s="111">
        <f t="shared" si="4"/>
        <v>0</v>
      </c>
      <c r="N48" s="111">
        <f t="shared" si="6"/>
        <v>0</v>
      </c>
    </row>
    <row r="49" spans="1:14" ht="12.75" x14ac:dyDescent="0.2">
      <c r="A49" s="28"/>
      <c r="B49" s="33"/>
      <c r="C49" s="111">
        <v>0</v>
      </c>
      <c r="D49" s="10"/>
      <c r="E49" s="111">
        <v>0</v>
      </c>
      <c r="F49" s="7"/>
      <c r="G49" s="112">
        <v>0</v>
      </c>
      <c r="H49" s="10"/>
      <c r="I49" s="7">
        <v>0.1</v>
      </c>
      <c r="J49" s="7">
        <v>1.7500000000000002E-2</v>
      </c>
      <c r="K49" s="40">
        <f t="shared" si="5"/>
        <v>0</v>
      </c>
      <c r="L49" s="111">
        <f t="shared" si="3"/>
        <v>0</v>
      </c>
      <c r="M49" s="111">
        <f t="shared" si="4"/>
        <v>0</v>
      </c>
      <c r="N49" s="111">
        <f t="shared" si="6"/>
        <v>0</v>
      </c>
    </row>
    <row r="50" spans="1:14" ht="12.75" x14ac:dyDescent="0.2">
      <c r="A50" s="28"/>
      <c r="B50" s="33"/>
      <c r="C50" s="111">
        <v>0</v>
      </c>
      <c r="D50" s="10"/>
      <c r="E50" s="111">
        <v>0</v>
      </c>
      <c r="F50" s="7"/>
      <c r="G50" s="112">
        <v>0</v>
      </c>
      <c r="H50" s="10"/>
      <c r="I50" s="7">
        <v>0.1</v>
      </c>
      <c r="J50" s="7">
        <v>1.7500000000000002E-2</v>
      </c>
      <c r="K50" s="40">
        <f t="shared" si="5"/>
        <v>0</v>
      </c>
      <c r="L50" s="111">
        <f t="shared" si="3"/>
        <v>0</v>
      </c>
      <c r="M50" s="111">
        <f t="shared" si="4"/>
        <v>0</v>
      </c>
      <c r="N50" s="111">
        <f t="shared" si="6"/>
        <v>0</v>
      </c>
    </row>
    <row r="51" spans="1:14" ht="12.75" x14ac:dyDescent="0.2">
      <c r="A51" s="28"/>
      <c r="B51" s="33"/>
      <c r="C51" s="111">
        <v>0</v>
      </c>
      <c r="D51" s="10"/>
      <c r="E51" s="111">
        <v>0</v>
      </c>
      <c r="F51" s="7"/>
      <c r="G51" s="112">
        <v>0</v>
      </c>
      <c r="H51" s="10"/>
      <c r="I51" s="7">
        <v>0.1</v>
      </c>
      <c r="J51" s="7">
        <v>1.7500000000000002E-2</v>
      </c>
      <c r="K51" s="40">
        <f t="shared" si="5"/>
        <v>0</v>
      </c>
      <c r="L51" s="111">
        <f t="shared" si="3"/>
        <v>0</v>
      </c>
      <c r="M51" s="111">
        <f t="shared" si="4"/>
        <v>0</v>
      </c>
      <c r="N51" s="111">
        <f t="shared" si="6"/>
        <v>0</v>
      </c>
    </row>
    <row r="52" spans="1:14" ht="12.75" x14ac:dyDescent="0.2">
      <c r="A52" s="28"/>
      <c r="B52" s="33"/>
      <c r="C52" s="111">
        <v>0</v>
      </c>
      <c r="D52" s="10"/>
      <c r="E52" s="111">
        <v>0</v>
      </c>
      <c r="F52" s="7"/>
      <c r="G52" s="112">
        <v>0</v>
      </c>
      <c r="H52" s="10"/>
      <c r="I52" s="7">
        <v>0.1</v>
      </c>
      <c r="J52" s="7">
        <v>1.7500000000000002E-2</v>
      </c>
      <c r="K52" s="40">
        <f t="shared" si="5"/>
        <v>0</v>
      </c>
      <c r="L52" s="111">
        <f t="shared" si="3"/>
        <v>0</v>
      </c>
      <c r="M52" s="111">
        <f t="shared" si="4"/>
        <v>0</v>
      </c>
      <c r="N52" s="111">
        <f t="shared" si="6"/>
        <v>0</v>
      </c>
    </row>
    <row r="53" spans="1:14" ht="12.75" x14ac:dyDescent="0.2">
      <c r="A53" s="28"/>
      <c r="B53" s="33"/>
      <c r="C53" s="111">
        <v>0</v>
      </c>
      <c r="D53" s="10"/>
      <c r="E53" s="111">
        <v>0</v>
      </c>
      <c r="F53" s="7"/>
      <c r="G53" s="112">
        <v>0</v>
      </c>
      <c r="H53" s="10"/>
      <c r="I53" s="7">
        <v>0.1</v>
      </c>
      <c r="J53" s="7">
        <v>1.7500000000000002E-2</v>
      </c>
      <c r="K53" s="40">
        <f t="shared" si="5"/>
        <v>0</v>
      </c>
      <c r="L53" s="111">
        <f t="shared" si="3"/>
        <v>0</v>
      </c>
      <c r="M53" s="111">
        <f t="shared" si="4"/>
        <v>0</v>
      </c>
      <c r="N53" s="111">
        <f t="shared" si="6"/>
        <v>0</v>
      </c>
    </row>
    <row r="54" spans="1:14" ht="12.75" x14ac:dyDescent="0.2">
      <c r="A54" s="28"/>
      <c r="B54" s="33"/>
      <c r="C54" s="111">
        <v>0</v>
      </c>
      <c r="D54" s="10"/>
      <c r="E54" s="111">
        <v>0</v>
      </c>
      <c r="F54" s="7"/>
      <c r="G54" s="112">
        <v>0</v>
      </c>
      <c r="H54" s="10"/>
      <c r="I54" s="7">
        <v>0.1</v>
      </c>
      <c r="J54" s="7">
        <v>1.7500000000000002E-2</v>
      </c>
      <c r="K54" s="40">
        <f t="shared" si="5"/>
        <v>0</v>
      </c>
      <c r="L54" s="111">
        <f t="shared" si="3"/>
        <v>0</v>
      </c>
      <c r="M54" s="111">
        <f t="shared" si="4"/>
        <v>0</v>
      </c>
      <c r="N54" s="111">
        <f t="shared" si="6"/>
        <v>0</v>
      </c>
    </row>
    <row r="55" spans="1:14" ht="12.75" x14ac:dyDescent="0.2">
      <c r="A55" s="28"/>
      <c r="B55" s="33"/>
      <c r="C55" s="111">
        <v>0</v>
      </c>
      <c r="D55" s="10"/>
      <c r="E55" s="111">
        <v>0</v>
      </c>
      <c r="F55" s="7"/>
      <c r="G55" s="112">
        <v>0</v>
      </c>
      <c r="H55" s="10"/>
      <c r="I55" s="7">
        <v>0.1</v>
      </c>
      <c r="J55" s="7">
        <v>1.7500000000000002E-2</v>
      </c>
      <c r="K55" s="40">
        <f t="shared" si="5"/>
        <v>0</v>
      </c>
      <c r="L55" s="111">
        <f t="shared" si="3"/>
        <v>0</v>
      </c>
      <c r="M55" s="111">
        <f t="shared" si="4"/>
        <v>0</v>
      </c>
      <c r="N55" s="111">
        <f t="shared" si="6"/>
        <v>0</v>
      </c>
    </row>
    <row r="56" spans="1:14" ht="12.75" x14ac:dyDescent="0.2">
      <c r="A56" s="28"/>
      <c r="B56" s="33"/>
      <c r="C56" s="111">
        <v>0</v>
      </c>
      <c r="D56" s="10"/>
      <c r="E56" s="111">
        <v>0</v>
      </c>
      <c r="F56" s="7"/>
      <c r="G56" s="112">
        <v>0</v>
      </c>
      <c r="H56" s="10"/>
      <c r="I56" s="7">
        <v>0.1</v>
      </c>
      <c r="J56" s="7">
        <v>1.7500000000000002E-2</v>
      </c>
      <c r="K56" s="40">
        <f t="shared" si="5"/>
        <v>0</v>
      </c>
      <c r="L56" s="111">
        <f t="shared" si="3"/>
        <v>0</v>
      </c>
      <c r="M56" s="111">
        <f t="shared" si="4"/>
        <v>0</v>
      </c>
      <c r="N56" s="111">
        <f t="shared" si="6"/>
        <v>0</v>
      </c>
    </row>
    <row r="57" spans="1:14" ht="12.75" x14ac:dyDescent="0.2">
      <c r="A57" s="28"/>
      <c r="B57" s="33"/>
      <c r="C57" s="111">
        <v>0</v>
      </c>
      <c r="D57" s="10"/>
      <c r="E57" s="111">
        <v>0</v>
      </c>
      <c r="F57" s="7"/>
      <c r="G57" s="112">
        <v>0</v>
      </c>
      <c r="H57" s="10"/>
      <c r="I57" s="7">
        <v>0.1</v>
      </c>
      <c r="J57" s="7">
        <v>1.7500000000000002E-2</v>
      </c>
      <c r="K57" s="40">
        <f t="shared" si="5"/>
        <v>0</v>
      </c>
      <c r="L57" s="111">
        <f t="shared" si="3"/>
        <v>0</v>
      </c>
      <c r="M57" s="111">
        <f t="shared" si="4"/>
        <v>0</v>
      </c>
      <c r="N57" s="111">
        <f t="shared" si="6"/>
        <v>0</v>
      </c>
    </row>
    <row r="58" spans="1:14" ht="12.75" x14ac:dyDescent="0.2">
      <c r="A58" s="28"/>
      <c r="B58" s="33"/>
      <c r="C58" s="111">
        <v>0</v>
      </c>
      <c r="D58" s="10"/>
      <c r="E58" s="111">
        <v>0</v>
      </c>
      <c r="F58" s="7"/>
      <c r="G58" s="112">
        <v>0</v>
      </c>
      <c r="H58" s="10"/>
      <c r="I58" s="7">
        <v>0.1</v>
      </c>
      <c r="J58" s="7">
        <v>1.7500000000000002E-2</v>
      </c>
      <c r="K58" s="40">
        <f t="shared" si="5"/>
        <v>0</v>
      </c>
      <c r="L58" s="111">
        <f t="shared" si="3"/>
        <v>0</v>
      </c>
      <c r="M58" s="111">
        <f t="shared" si="4"/>
        <v>0</v>
      </c>
      <c r="N58" s="111">
        <f t="shared" si="6"/>
        <v>0</v>
      </c>
    </row>
    <row r="59" spans="1:14" ht="12.75" x14ac:dyDescent="0.2">
      <c r="A59" s="28"/>
      <c r="B59" s="33"/>
      <c r="C59" s="111">
        <v>0</v>
      </c>
      <c r="D59" s="10"/>
      <c r="E59" s="111">
        <v>0</v>
      </c>
      <c r="F59" s="7"/>
      <c r="G59" s="112">
        <v>0</v>
      </c>
      <c r="H59" s="10"/>
      <c r="I59" s="7">
        <v>0.1</v>
      </c>
      <c r="J59" s="7">
        <v>1.7500000000000002E-2</v>
      </c>
      <c r="K59" s="40">
        <f t="shared" si="5"/>
        <v>0</v>
      </c>
      <c r="L59" s="111">
        <f t="shared" si="3"/>
        <v>0</v>
      </c>
      <c r="M59" s="111">
        <f t="shared" si="4"/>
        <v>0</v>
      </c>
      <c r="N59" s="111">
        <f t="shared" si="6"/>
        <v>0</v>
      </c>
    </row>
    <row r="60" spans="1:14" ht="12.75" x14ac:dyDescent="0.2">
      <c r="A60" s="28"/>
      <c r="B60" s="33"/>
      <c r="C60" s="111">
        <v>0</v>
      </c>
      <c r="D60" s="10"/>
      <c r="E60" s="111">
        <v>0</v>
      </c>
      <c r="F60" s="7"/>
      <c r="G60" s="112">
        <v>0</v>
      </c>
      <c r="H60" s="10"/>
      <c r="I60" s="7">
        <v>0.1</v>
      </c>
      <c r="J60" s="7">
        <v>1.7500000000000002E-2</v>
      </c>
      <c r="K60" s="40">
        <f t="shared" si="5"/>
        <v>0</v>
      </c>
      <c r="L60" s="111">
        <f t="shared" si="3"/>
        <v>0</v>
      </c>
      <c r="M60" s="111">
        <f t="shared" si="4"/>
        <v>0</v>
      </c>
      <c r="N60" s="111">
        <f t="shared" si="6"/>
        <v>0</v>
      </c>
    </row>
    <row r="61" spans="1:14" ht="12.75" x14ac:dyDescent="0.2">
      <c r="A61" s="28"/>
      <c r="B61" s="33"/>
      <c r="C61" s="111">
        <v>0</v>
      </c>
      <c r="D61" s="10"/>
      <c r="E61" s="111">
        <v>0</v>
      </c>
      <c r="F61" s="7"/>
      <c r="G61" s="112">
        <v>0</v>
      </c>
      <c r="H61" s="10"/>
      <c r="I61" s="7">
        <v>0.1</v>
      </c>
      <c r="J61" s="7">
        <v>1.7500000000000002E-2</v>
      </c>
      <c r="K61" s="40">
        <f t="shared" si="5"/>
        <v>0</v>
      </c>
      <c r="L61" s="111">
        <f t="shared" si="3"/>
        <v>0</v>
      </c>
      <c r="M61" s="111">
        <f t="shared" si="4"/>
        <v>0</v>
      </c>
      <c r="N61" s="111">
        <f t="shared" si="6"/>
        <v>0</v>
      </c>
    </row>
    <row r="62" spans="1:14" ht="12.75" x14ac:dyDescent="0.2">
      <c r="A62" s="28"/>
      <c r="B62" s="33"/>
      <c r="C62" s="111">
        <v>0</v>
      </c>
      <c r="D62" s="10"/>
      <c r="E62" s="111">
        <v>0</v>
      </c>
      <c r="F62" s="7"/>
      <c r="G62" s="112">
        <v>0</v>
      </c>
      <c r="H62" s="10"/>
      <c r="I62" s="7">
        <v>0.1</v>
      </c>
      <c r="J62" s="7">
        <v>1.7500000000000002E-2</v>
      </c>
      <c r="K62" s="40">
        <f t="shared" si="5"/>
        <v>0</v>
      </c>
      <c r="L62" s="111">
        <f t="shared" si="3"/>
        <v>0</v>
      </c>
      <c r="M62" s="111">
        <f t="shared" si="4"/>
        <v>0</v>
      </c>
      <c r="N62" s="111">
        <f t="shared" si="6"/>
        <v>0</v>
      </c>
    </row>
    <row r="63" spans="1:14" ht="12.75" x14ac:dyDescent="0.2">
      <c r="A63" s="28"/>
      <c r="B63" s="33"/>
      <c r="C63" s="111">
        <v>0</v>
      </c>
      <c r="D63" s="10"/>
      <c r="E63" s="111">
        <v>0</v>
      </c>
      <c r="F63" s="7"/>
      <c r="G63" s="112">
        <v>0</v>
      </c>
      <c r="H63" s="10"/>
      <c r="I63" s="7">
        <v>0.1</v>
      </c>
      <c r="J63" s="7">
        <v>1.7500000000000002E-2</v>
      </c>
      <c r="K63" s="40">
        <f t="shared" si="5"/>
        <v>0</v>
      </c>
      <c r="L63" s="111">
        <f t="shared" si="3"/>
        <v>0</v>
      </c>
      <c r="M63" s="111">
        <f t="shared" si="4"/>
        <v>0</v>
      </c>
      <c r="N63" s="111">
        <f t="shared" si="6"/>
        <v>0</v>
      </c>
    </row>
    <row r="64" spans="1:14" ht="12.75" x14ac:dyDescent="0.2">
      <c r="A64" s="28"/>
      <c r="B64" s="33"/>
      <c r="C64" s="111">
        <v>0</v>
      </c>
      <c r="D64" s="10"/>
      <c r="E64" s="111">
        <v>0</v>
      </c>
      <c r="F64" s="7"/>
      <c r="G64" s="112">
        <v>0</v>
      </c>
      <c r="H64" s="10"/>
      <c r="I64" s="7">
        <v>0.1</v>
      </c>
      <c r="J64" s="7">
        <v>1.7500000000000002E-2</v>
      </c>
      <c r="K64" s="40">
        <f t="shared" si="5"/>
        <v>0</v>
      </c>
      <c r="L64" s="111">
        <f t="shared" si="3"/>
        <v>0</v>
      </c>
      <c r="M64" s="111">
        <f t="shared" si="4"/>
        <v>0</v>
      </c>
      <c r="N64" s="111">
        <f t="shared" si="6"/>
        <v>0</v>
      </c>
    </row>
    <row r="65" spans="1:14" ht="12.75" x14ac:dyDescent="0.2">
      <c r="A65" s="28"/>
      <c r="B65" s="33"/>
      <c r="C65" s="111">
        <v>0</v>
      </c>
      <c r="D65" s="10"/>
      <c r="E65" s="111">
        <v>0</v>
      </c>
      <c r="F65" s="7"/>
      <c r="G65" s="112">
        <v>0</v>
      </c>
      <c r="H65" s="10"/>
      <c r="I65" s="7">
        <v>0.1</v>
      </c>
      <c r="J65" s="7">
        <v>1.7500000000000002E-2</v>
      </c>
      <c r="K65" s="40">
        <f t="shared" si="5"/>
        <v>0</v>
      </c>
      <c r="L65" s="111">
        <f t="shared" si="3"/>
        <v>0</v>
      </c>
      <c r="M65" s="111">
        <f t="shared" si="4"/>
        <v>0</v>
      </c>
      <c r="N65" s="111">
        <f t="shared" si="6"/>
        <v>0</v>
      </c>
    </row>
    <row r="66" spans="1:14" ht="12.75" x14ac:dyDescent="0.2">
      <c r="A66" s="28"/>
      <c r="B66" s="33"/>
      <c r="C66" s="111">
        <v>0</v>
      </c>
      <c r="D66" s="10"/>
      <c r="E66" s="111">
        <v>0</v>
      </c>
      <c r="F66" s="7"/>
      <c r="G66" s="112">
        <v>0</v>
      </c>
      <c r="H66" s="10"/>
      <c r="I66" s="7">
        <v>0.1</v>
      </c>
      <c r="J66" s="7">
        <v>1.7500000000000002E-2</v>
      </c>
      <c r="K66" s="40">
        <f t="shared" si="5"/>
        <v>0</v>
      </c>
      <c r="L66" s="111">
        <f t="shared" si="3"/>
        <v>0</v>
      </c>
      <c r="M66" s="111">
        <f t="shared" si="4"/>
        <v>0</v>
      </c>
      <c r="N66" s="111">
        <f t="shared" si="6"/>
        <v>0</v>
      </c>
    </row>
    <row r="67" spans="1:14" ht="12.75" x14ac:dyDescent="0.2">
      <c r="A67" s="28"/>
      <c r="B67" s="33"/>
      <c r="C67" s="111">
        <v>0</v>
      </c>
      <c r="D67" s="10"/>
      <c r="E67" s="111">
        <v>0</v>
      </c>
      <c r="F67" s="7"/>
      <c r="G67" s="112">
        <v>0</v>
      </c>
      <c r="H67" s="10"/>
      <c r="I67" s="7">
        <v>0.1</v>
      </c>
      <c r="J67" s="7">
        <v>1.7500000000000002E-2</v>
      </c>
      <c r="K67" s="40">
        <f t="shared" si="5"/>
        <v>0</v>
      </c>
      <c r="L67" s="111">
        <f t="shared" si="3"/>
        <v>0</v>
      </c>
      <c r="M67" s="111">
        <f t="shared" si="4"/>
        <v>0</v>
      </c>
      <c r="N67" s="111">
        <f t="shared" si="6"/>
        <v>0</v>
      </c>
    </row>
    <row r="68" spans="1:14" ht="12.75" x14ac:dyDescent="0.2">
      <c r="A68" s="28"/>
      <c r="B68" s="33"/>
      <c r="C68" s="111">
        <v>0</v>
      </c>
      <c r="D68" s="10"/>
      <c r="E68" s="111">
        <v>0</v>
      </c>
      <c r="F68" s="7"/>
      <c r="G68" s="112">
        <v>0</v>
      </c>
      <c r="H68" s="10"/>
      <c r="I68" s="7">
        <v>0.1</v>
      </c>
      <c r="J68" s="7">
        <v>1.7500000000000002E-2</v>
      </c>
      <c r="K68" s="40">
        <f t="shared" si="5"/>
        <v>0</v>
      </c>
      <c r="L68" s="111">
        <f t="shared" si="3"/>
        <v>0</v>
      </c>
      <c r="M68" s="111">
        <f t="shared" si="4"/>
        <v>0</v>
      </c>
      <c r="N68" s="111">
        <f t="shared" si="6"/>
        <v>0</v>
      </c>
    </row>
    <row r="69" spans="1:14" ht="12.75" x14ac:dyDescent="0.2">
      <c r="A69" s="28"/>
      <c r="B69" s="33"/>
      <c r="C69" s="111">
        <v>0</v>
      </c>
      <c r="D69" s="10"/>
      <c r="E69" s="111">
        <v>0</v>
      </c>
      <c r="F69" s="7"/>
      <c r="G69" s="112">
        <v>0</v>
      </c>
      <c r="H69" s="10"/>
      <c r="I69" s="7">
        <v>0.1</v>
      </c>
      <c r="J69" s="7">
        <v>1.7500000000000002E-2</v>
      </c>
      <c r="K69" s="40">
        <f t="shared" si="5"/>
        <v>0</v>
      </c>
      <c r="L69" s="111">
        <f t="shared" si="3"/>
        <v>0</v>
      </c>
      <c r="M69" s="111">
        <f t="shared" si="4"/>
        <v>0</v>
      </c>
      <c r="N69" s="111">
        <f t="shared" si="6"/>
        <v>0</v>
      </c>
    </row>
    <row r="70" spans="1:14" ht="12.75" x14ac:dyDescent="0.2">
      <c r="A70" s="28"/>
      <c r="B70" s="33"/>
      <c r="C70" s="111">
        <v>0</v>
      </c>
      <c r="D70" s="10"/>
      <c r="E70" s="111">
        <v>0</v>
      </c>
      <c r="F70" s="7"/>
      <c r="G70" s="112">
        <v>0</v>
      </c>
      <c r="H70" s="10"/>
      <c r="I70" s="7">
        <v>0.1</v>
      </c>
      <c r="J70" s="7">
        <v>1.7500000000000002E-2</v>
      </c>
      <c r="K70" s="40">
        <f t="shared" si="5"/>
        <v>0</v>
      </c>
      <c r="L70" s="111">
        <f t="shared" si="3"/>
        <v>0</v>
      </c>
      <c r="M70" s="111">
        <f t="shared" si="4"/>
        <v>0</v>
      </c>
      <c r="N70" s="111">
        <f t="shared" si="6"/>
        <v>0</v>
      </c>
    </row>
    <row r="71" spans="1:14" ht="12.75" x14ac:dyDescent="0.2">
      <c r="A71" s="28"/>
      <c r="B71" s="33"/>
      <c r="C71" s="111">
        <v>0</v>
      </c>
      <c r="D71" s="10"/>
      <c r="E71" s="111">
        <v>0</v>
      </c>
      <c r="F71" s="7"/>
      <c r="G71" s="112">
        <v>0</v>
      </c>
      <c r="H71" s="10"/>
      <c r="I71" s="7">
        <v>0.1</v>
      </c>
      <c r="J71" s="7">
        <v>1.7500000000000002E-2</v>
      </c>
      <c r="K71" s="40">
        <f t="shared" si="5"/>
        <v>0</v>
      </c>
      <c r="L71" s="111">
        <f t="shared" si="3"/>
        <v>0</v>
      </c>
      <c r="M71" s="111">
        <f t="shared" si="4"/>
        <v>0</v>
      </c>
      <c r="N71" s="111">
        <f t="shared" si="6"/>
        <v>0</v>
      </c>
    </row>
    <row r="72" spans="1:14" ht="12.75" x14ac:dyDescent="0.2">
      <c r="A72" s="28"/>
      <c r="B72" s="33"/>
      <c r="C72" s="111">
        <v>0</v>
      </c>
      <c r="D72" s="10"/>
      <c r="E72" s="111">
        <v>0</v>
      </c>
      <c r="F72" s="7"/>
      <c r="G72" s="112">
        <v>0</v>
      </c>
      <c r="H72" s="10"/>
      <c r="I72" s="7">
        <v>0.1</v>
      </c>
      <c r="J72" s="7">
        <v>1.7500000000000002E-2</v>
      </c>
      <c r="K72" s="40">
        <f t="shared" si="5"/>
        <v>0</v>
      </c>
      <c r="L72" s="111">
        <f t="shared" si="3"/>
        <v>0</v>
      </c>
      <c r="M72" s="111">
        <f t="shared" si="4"/>
        <v>0</v>
      </c>
      <c r="N72" s="111">
        <f t="shared" si="6"/>
        <v>0</v>
      </c>
    </row>
    <row r="73" spans="1:14" ht="12.75" x14ac:dyDescent="0.2">
      <c r="A73" s="28"/>
      <c r="B73" s="33"/>
      <c r="C73" s="111">
        <v>0</v>
      </c>
      <c r="D73" s="10"/>
      <c r="E73" s="111">
        <v>0</v>
      </c>
      <c r="F73" s="7"/>
      <c r="G73" s="112">
        <v>0</v>
      </c>
      <c r="H73" s="10"/>
      <c r="I73" s="7">
        <v>0.1</v>
      </c>
      <c r="J73" s="7">
        <v>1.7500000000000002E-2</v>
      </c>
      <c r="K73" s="40">
        <f t="shared" si="5"/>
        <v>0</v>
      </c>
      <c r="L73" s="111">
        <f t="shared" si="3"/>
        <v>0</v>
      </c>
      <c r="M73" s="111">
        <f t="shared" si="4"/>
        <v>0</v>
      </c>
      <c r="N73" s="111">
        <f t="shared" si="6"/>
        <v>0</v>
      </c>
    </row>
    <row r="74" spans="1:14" ht="12.75" x14ac:dyDescent="0.2">
      <c r="A74" s="28"/>
      <c r="B74" s="33"/>
      <c r="C74" s="111">
        <v>0</v>
      </c>
      <c r="D74" s="10"/>
      <c r="E74" s="111">
        <v>0</v>
      </c>
      <c r="F74" s="7"/>
      <c r="G74" s="112">
        <v>0</v>
      </c>
      <c r="H74" s="10"/>
      <c r="I74" s="7">
        <v>0.1</v>
      </c>
      <c r="J74" s="7">
        <v>1.7500000000000002E-2</v>
      </c>
      <c r="K74" s="40">
        <f t="shared" si="5"/>
        <v>0</v>
      </c>
      <c r="L74" s="111">
        <f t="shared" si="3"/>
        <v>0</v>
      </c>
      <c r="M74" s="111">
        <f t="shared" si="4"/>
        <v>0</v>
      </c>
      <c r="N74" s="111">
        <f t="shared" si="6"/>
        <v>0</v>
      </c>
    </row>
    <row r="75" spans="1:14" ht="12.75" x14ac:dyDescent="0.2">
      <c r="A75" s="28"/>
      <c r="B75" s="33"/>
      <c r="C75" s="111">
        <v>0</v>
      </c>
      <c r="D75" s="10"/>
      <c r="E75" s="111">
        <v>0</v>
      </c>
      <c r="F75" s="7"/>
      <c r="G75" s="112">
        <v>0</v>
      </c>
      <c r="H75" s="10"/>
      <c r="I75" s="7">
        <v>0.1</v>
      </c>
      <c r="J75" s="7">
        <v>1.7500000000000002E-2</v>
      </c>
      <c r="K75" s="40">
        <f t="shared" si="5"/>
        <v>0</v>
      </c>
      <c r="L75" s="111">
        <f t="shared" si="3"/>
        <v>0</v>
      </c>
      <c r="M75" s="111">
        <f t="shared" si="4"/>
        <v>0</v>
      </c>
      <c r="N75" s="111">
        <f t="shared" si="6"/>
        <v>0</v>
      </c>
    </row>
    <row r="76" spans="1:14" ht="12.75" x14ac:dyDescent="0.2">
      <c r="A76" s="28"/>
      <c r="B76" s="33"/>
      <c r="C76" s="111">
        <v>0</v>
      </c>
      <c r="D76" s="10"/>
      <c r="E76" s="111">
        <v>0</v>
      </c>
      <c r="F76" s="7"/>
      <c r="G76" s="112">
        <v>0</v>
      </c>
      <c r="H76" s="10"/>
      <c r="I76" s="7">
        <v>0.1</v>
      </c>
      <c r="J76" s="7">
        <v>1.7500000000000002E-2</v>
      </c>
      <c r="K76" s="40">
        <f t="shared" si="5"/>
        <v>0</v>
      </c>
      <c r="L76" s="111">
        <f t="shared" si="3"/>
        <v>0</v>
      </c>
      <c r="M76" s="111">
        <f t="shared" si="4"/>
        <v>0</v>
      </c>
      <c r="N76" s="111">
        <f t="shared" si="6"/>
        <v>0</v>
      </c>
    </row>
    <row r="77" spans="1:14" ht="12.75" x14ac:dyDescent="0.2">
      <c r="A77" s="28"/>
      <c r="B77" s="33"/>
      <c r="C77" s="111">
        <v>0</v>
      </c>
      <c r="D77" s="10"/>
      <c r="E77" s="111">
        <v>0</v>
      </c>
      <c r="F77" s="7"/>
      <c r="G77" s="112">
        <v>0</v>
      </c>
      <c r="H77" s="10"/>
      <c r="I77" s="7">
        <v>0.1</v>
      </c>
      <c r="J77" s="7">
        <v>1.7500000000000002E-2</v>
      </c>
      <c r="K77" s="40">
        <f t="shared" si="5"/>
        <v>0</v>
      </c>
      <c r="L77" s="111">
        <f t="shared" si="3"/>
        <v>0</v>
      </c>
      <c r="M77" s="111">
        <f t="shared" si="4"/>
        <v>0</v>
      </c>
      <c r="N77" s="111">
        <f t="shared" si="6"/>
        <v>0</v>
      </c>
    </row>
    <row r="78" spans="1:14" ht="12.75" x14ac:dyDescent="0.2">
      <c r="A78" s="28"/>
      <c r="B78" s="33"/>
      <c r="C78" s="111">
        <v>0</v>
      </c>
      <c r="D78" s="10"/>
      <c r="E78" s="111">
        <v>0</v>
      </c>
      <c r="F78" s="7"/>
      <c r="G78" s="112">
        <v>0</v>
      </c>
      <c r="H78" s="10"/>
      <c r="I78" s="7">
        <v>0.1</v>
      </c>
      <c r="J78" s="7">
        <v>1.7500000000000002E-2</v>
      </c>
      <c r="K78" s="40">
        <f t="shared" si="5"/>
        <v>0</v>
      </c>
      <c r="L78" s="111">
        <f t="shared" si="3"/>
        <v>0</v>
      </c>
      <c r="M78" s="111">
        <f t="shared" si="4"/>
        <v>0</v>
      </c>
      <c r="N78" s="111">
        <f t="shared" si="6"/>
        <v>0</v>
      </c>
    </row>
    <row r="79" spans="1:14" ht="12.75" x14ac:dyDescent="0.2">
      <c r="A79" s="28"/>
      <c r="B79" s="33"/>
      <c r="C79" s="111">
        <v>0</v>
      </c>
      <c r="D79" s="10"/>
      <c r="E79" s="111">
        <v>0</v>
      </c>
      <c r="F79" s="7"/>
      <c r="G79" s="112">
        <v>0</v>
      </c>
      <c r="H79" s="10"/>
      <c r="I79" s="7">
        <v>0.1</v>
      </c>
      <c r="J79" s="7">
        <v>1.7500000000000002E-2</v>
      </c>
      <c r="K79" s="40">
        <f t="shared" si="5"/>
        <v>0</v>
      </c>
      <c r="L79" s="111">
        <f t="shared" si="3"/>
        <v>0</v>
      </c>
      <c r="M79" s="111">
        <f t="shared" si="4"/>
        <v>0</v>
      </c>
      <c r="N79" s="111">
        <f t="shared" si="6"/>
        <v>0</v>
      </c>
    </row>
    <row r="80" spans="1:14" ht="12.75" x14ac:dyDescent="0.2">
      <c r="A80" s="28"/>
      <c r="B80" s="33"/>
      <c r="C80" s="111">
        <v>0</v>
      </c>
      <c r="D80" s="10"/>
      <c r="E80" s="111">
        <v>0</v>
      </c>
      <c r="F80" s="7"/>
      <c r="G80" s="112">
        <v>0</v>
      </c>
      <c r="H80" s="10"/>
      <c r="I80" s="7">
        <v>0.1</v>
      </c>
      <c r="J80" s="7">
        <v>1.7500000000000002E-2</v>
      </c>
      <c r="K80" s="40">
        <f t="shared" si="5"/>
        <v>0</v>
      </c>
      <c r="L80" s="111">
        <f t="shared" si="3"/>
        <v>0</v>
      </c>
      <c r="M80" s="111">
        <f t="shared" si="4"/>
        <v>0</v>
      </c>
      <c r="N80" s="111">
        <f t="shared" si="6"/>
        <v>0</v>
      </c>
    </row>
    <row r="81" spans="1:14" ht="12.75" x14ac:dyDescent="0.2">
      <c r="A81" s="28"/>
      <c r="B81" s="33"/>
      <c r="C81" s="111">
        <v>0</v>
      </c>
      <c r="D81" s="10"/>
      <c r="E81" s="111">
        <v>0</v>
      </c>
      <c r="F81" s="7"/>
      <c r="G81" s="112">
        <v>0</v>
      </c>
      <c r="H81" s="10"/>
      <c r="I81" s="7">
        <v>0.1</v>
      </c>
      <c r="J81" s="7">
        <v>1.7500000000000002E-2</v>
      </c>
      <c r="K81" s="40">
        <f t="shared" si="5"/>
        <v>0</v>
      </c>
      <c r="L81" s="111">
        <f t="shared" si="3"/>
        <v>0</v>
      </c>
      <c r="M81" s="111">
        <f t="shared" si="4"/>
        <v>0</v>
      </c>
      <c r="N81" s="111">
        <f t="shared" si="6"/>
        <v>0</v>
      </c>
    </row>
    <row r="82" spans="1:14" ht="12.75" x14ac:dyDescent="0.2">
      <c r="A82" s="28"/>
      <c r="B82" s="33"/>
      <c r="C82" s="111">
        <v>0</v>
      </c>
      <c r="D82" s="10"/>
      <c r="E82" s="111">
        <v>0</v>
      </c>
      <c r="F82" s="7"/>
      <c r="G82" s="112">
        <v>0</v>
      </c>
      <c r="H82" s="10"/>
      <c r="I82" s="7">
        <v>0.1</v>
      </c>
      <c r="J82" s="7">
        <v>1.7500000000000002E-2</v>
      </c>
      <c r="K82" s="40">
        <f t="shared" si="5"/>
        <v>0</v>
      </c>
      <c r="L82" s="111">
        <f t="shared" si="3"/>
        <v>0</v>
      </c>
      <c r="M82" s="111">
        <f t="shared" si="4"/>
        <v>0</v>
      </c>
      <c r="N82" s="111">
        <f t="shared" si="6"/>
        <v>0</v>
      </c>
    </row>
    <row r="83" spans="1:14" ht="12.75" x14ac:dyDescent="0.2">
      <c r="A83" s="28"/>
      <c r="B83" s="33"/>
      <c r="C83" s="111">
        <v>0</v>
      </c>
      <c r="D83" s="10"/>
      <c r="E83" s="111">
        <v>0</v>
      </c>
      <c r="F83" s="7"/>
      <c r="G83" s="112">
        <v>0</v>
      </c>
      <c r="H83" s="10"/>
      <c r="I83" s="7">
        <v>0.1</v>
      </c>
      <c r="J83" s="7">
        <v>1.7500000000000002E-2</v>
      </c>
      <c r="K83" s="40">
        <f t="shared" si="5"/>
        <v>0</v>
      </c>
      <c r="L83" s="111">
        <f t="shared" si="3"/>
        <v>0</v>
      </c>
      <c r="M83" s="111">
        <f t="shared" si="4"/>
        <v>0</v>
      </c>
      <c r="N83" s="111">
        <f t="shared" si="6"/>
        <v>0</v>
      </c>
    </row>
    <row r="84" spans="1:14" ht="12.75" x14ac:dyDescent="0.2">
      <c r="A84" s="28"/>
      <c r="B84" s="33"/>
      <c r="C84" s="111">
        <v>0</v>
      </c>
      <c r="D84" s="10"/>
      <c r="E84" s="111">
        <v>0</v>
      </c>
      <c r="F84" s="7"/>
      <c r="G84" s="112">
        <v>0</v>
      </c>
      <c r="H84" s="10"/>
      <c r="I84" s="7">
        <v>0.1</v>
      </c>
      <c r="J84" s="7">
        <v>1.7500000000000002E-2</v>
      </c>
      <c r="K84" s="40">
        <f t="shared" si="5"/>
        <v>0</v>
      </c>
      <c r="L84" s="111">
        <f t="shared" si="3"/>
        <v>0</v>
      </c>
      <c r="M84" s="111">
        <f t="shared" si="4"/>
        <v>0</v>
      </c>
      <c r="N84" s="111">
        <f t="shared" si="6"/>
        <v>0</v>
      </c>
    </row>
    <row r="85" spans="1:14" ht="12.75" x14ac:dyDescent="0.2">
      <c r="A85" s="28"/>
      <c r="B85" s="33"/>
      <c r="C85" s="111">
        <v>0</v>
      </c>
      <c r="D85" s="10"/>
      <c r="E85" s="111">
        <v>0</v>
      </c>
      <c r="F85" s="7"/>
      <c r="G85" s="112">
        <v>0</v>
      </c>
      <c r="H85" s="10"/>
      <c r="I85" s="7">
        <v>0.1</v>
      </c>
      <c r="J85" s="7">
        <v>1.7500000000000002E-2</v>
      </c>
      <c r="K85" s="40">
        <f t="shared" si="5"/>
        <v>0</v>
      </c>
      <c r="L85" s="111">
        <f t="shared" si="3"/>
        <v>0</v>
      </c>
      <c r="M85" s="111">
        <f t="shared" si="4"/>
        <v>0</v>
      </c>
      <c r="N85" s="111">
        <f t="shared" si="6"/>
        <v>0</v>
      </c>
    </row>
    <row r="86" spans="1:14" ht="12.75" x14ac:dyDescent="0.2">
      <c r="A86" s="28"/>
      <c r="B86" s="33"/>
      <c r="C86" s="111">
        <v>0</v>
      </c>
      <c r="D86" s="10"/>
      <c r="E86" s="111">
        <v>0</v>
      </c>
      <c r="F86" s="7"/>
      <c r="G86" s="112">
        <v>0</v>
      </c>
      <c r="H86" s="10"/>
      <c r="I86" s="7">
        <v>0.1</v>
      </c>
      <c r="J86" s="7">
        <v>1.7500000000000002E-2</v>
      </c>
      <c r="K86" s="40">
        <f t="shared" si="5"/>
        <v>0</v>
      </c>
      <c r="L86" s="111">
        <f t="shared" si="3"/>
        <v>0</v>
      </c>
      <c r="M86" s="111">
        <f t="shared" si="4"/>
        <v>0</v>
      </c>
      <c r="N86" s="111">
        <f t="shared" si="6"/>
        <v>0</v>
      </c>
    </row>
    <row r="87" spans="1:14" ht="12.75" x14ac:dyDescent="0.2">
      <c r="A87" s="28"/>
      <c r="B87" s="33"/>
      <c r="C87" s="111">
        <v>0</v>
      </c>
      <c r="D87" s="10"/>
      <c r="E87" s="111">
        <v>0</v>
      </c>
      <c r="F87" s="7"/>
      <c r="G87" s="112">
        <v>0</v>
      </c>
      <c r="H87" s="10"/>
      <c r="I87" s="7">
        <v>0.1</v>
      </c>
      <c r="J87" s="7">
        <v>1.7500000000000002E-2</v>
      </c>
      <c r="K87" s="40">
        <f t="shared" si="5"/>
        <v>0</v>
      </c>
      <c r="L87" s="111">
        <f t="shared" si="3"/>
        <v>0</v>
      </c>
      <c r="M87" s="111">
        <f t="shared" si="4"/>
        <v>0</v>
      </c>
      <c r="N87" s="111">
        <f t="shared" si="6"/>
        <v>0</v>
      </c>
    </row>
    <row r="88" spans="1:14" ht="12.75" x14ac:dyDescent="0.2">
      <c r="A88" s="28"/>
      <c r="B88" s="33"/>
      <c r="C88" s="111">
        <v>0</v>
      </c>
      <c r="D88" s="10"/>
      <c r="E88" s="111">
        <v>0</v>
      </c>
      <c r="F88" s="7"/>
      <c r="G88" s="112">
        <v>0</v>
      </c>
      <c r="H88" s="10"/>
      <c r="I88" s="7">
        <v>0.1</v>
      </c>
      <c r="J88" s="7">
        <v>1.7500000000000002E-2</v>
      </c>
      <c r="K88" s="40">
        <f t="shared" si="5"/>
        <v>0</v>
      </c>
      <c r="L88" s="111">
        <f t="shared" si="3"/>
        <v>0</v>
      </c>
      <c r="M88" s="111">
        <f t="shared" si="4"/>
        <v>0</v>
      </c>
      <c r="N88" s="111">
        <f t="shared" si="6"/>
        <v>0</v>
      </c>
    </row>
    <row r="89" spans="1:14" ht="12.75" x14ac:dyDescent="0.2">
      <c r="A89" s="28"/>
      <c r="B89" s="33"/>
      <c r="C89" s="111">
        <v>0</v>
      </c>
      <c r="D89" s="10"/>
      <c r="E89" s="111">
        <v>0</v>
      </c>
      <c r="F89" s="7"/>
      <c r="G89" s="112">
        <v>0</v>
      </c>
      <c r="H89" s="10"/>
      <c r="I89" s="7">
        <v>0.1</v>
      </c>
      <c r="J89" s="7">
        <v>1.7500000000000002E-2</v>
      </c>
      <c r="K89" s="40">
        <f t="shared" si="5"/>
        <v>0</v>
      </c>
      <c r="L89" s="111">
        <f t="shared" si="3"/>
        <v>0</v>
      </c>
      <c r="M89" s="111">
        <f t="shared" si="4"/>
        <v>0</v>
      </c>
      <c r="N89" s="111">
        <f t="shared" si="6"/>
        <v>0</v>
      </c>
    </row>
    <row r="90" spans="1:14" ht="12.75" x14ac:dyDescent="0.2">
      <c r="A90" s="28"/>
      <c r="B90" s="33"/>
      <c r="C90" s="111">
        <v>0</v>
      </c>
      <c r="D90" s="10"/>
      <c r="E90" s="111">
        <v>0</v>
      </c>
      <c r="F90" s="7"/>
      <c r="G90" s="112">
        <v>0</v>
      </c>
      <c r="H90" s="10"/>
      <c r="I90" s="7">
        <v>0.1</v>
      </c>
      <c r="J90" s="7">
        <v>1.7500000000000002E-2</v>
      </c>
      <c r="K90" s="40">
        <f t="shared" si="5"/>
        <v>0</v>
      </c>
      <c r="L90" s="111">
        <f t="shared" si="3"/>
        <v>0</v>
      </c>
      <c r="M90" s="111">
        <f t="shared" si="4"/>
        <v>0</v>
      </c>
      <c r="N90" s="111">
        <f t="shared" si="6"/>
        <v>0</v>
      </c>
    </row>
    <row r="91" spans="1:14" ht="12.75" x14ac:dyDescent="0.2">
      <c r="A91" s="28"/>
      <c r="B91" s="33"/>
      <c r="C91" s="111">
        <v>0</v>
      </c>
      <c r="D91" s="10"/>
      <c r="E91" s="111">
        <v>0</v>
      </c>
      <c r="F91" s="7"/>
      <c r="G91" s="112">
        <v>0</v>
      </c>
      <c r="H91" s="10"/>
      <c r="I91" s="7">
        <v>0.1</v>
      </c>
      <c r="J91" s="7">
        <v>1.7500000000000002E-2</v>
      </c>
      <c r="K91" s="40">
        <f t="shared" si="5"/>
        <v>0</v>
      </c>
      <c r="L91" s="111">
        <f t="shared" ref="L91:L129" si="7">K91*(C91+E91)</f>
        <v>0</v>
      </c>
      <c r="M91" s="111">
        <f t="shared" ref="M91:M129" si="8">E91*J91</f>
        <v>0</v>
      </c>
      <c r="N91" s="111">
        <f t="shared" si="6"/>
        <v>0</v>
      </c>
    </row>
    <row r="92" spans="1:14" ht="12.75" x14ac:dyDescent="0.2">
      <c r="A92" s="28"/>
      <c r="B92" s="33"/>
      <c r="C92" s="111">
        <v>0</v>
      </c>
      <c r="D92" s="10"/>
      <c r="E92" s="111">
        <v>0</v>
      </c>
      <c r="F92" s="7"/>
      <c r="G92" s="112">
        <v>0</v>
      </c>
      <c r="H92" s="10"/>
      <c r="I92" s="7">
        <v>0.1</v>
      </c>
      <c r="J92" s="7">
        <v>1.7500000000000002E-2</v>
      </c>
      <c r="K92" s="40">
        <f t="shared" ref="K92:K129" si="9">IF((C92+E92)=0,0,MAX(I92*((1-(2/3)*(G92-(C92+E92))/(C92+E92))),0))</f>
        <v>0</v>
      </c>
      <c r="L92" s="111">
        <f t="shared" si="7"/>
        <v>0</v>
      </c>
      <c r="M92" s="111">
        <f t="shared" si="8"/>
        <v>0</v>
      </c>
      <c r="N92" s="111">
        <f t="shared" ref="N92:N129" si="10">MAX(MIN(MAX((L92-M92),(C92*0.013)),C92*0.45),0)</f>
        <v>0</v>
      </c>
    </row>
    <row r="93" spans="1:14" ht="12.75" x14ac:dyDescent="0.2">
      <c r="A93" s="28"/>
      <c r="B93" s="33"/>
      <c r="C93" s="111">
        <v>0</v>
      </c>
      <c r="D93" s="10"/>
      <c r="E93" s="111">
        <v>0</v>
      </c>
      <c r="F93" s="7"/>
      <c r="G93" s="112">
        <v>0</v>
      </c>
      <c r="H93" s="10"/>
      <c r="I93" s="7">
        <v>0.1</v>
      </c>
      <c r="J93" s="7">
        <v>1.7500000000000002E-2</v>
      </c>
      <c r="K93" s="40">
        <f t="shared" si="9"/>
        <v>0</v>
      </c>
      <c r="L93" s="111">
        <f t="shared" si="7"/>
        <v>0</v>
      </c>
      <c r="M93" s="111">
        <f t="shared" si="8"/>
        <v>0</v>
      </c>
      <c r="N93" s="111">
        <f t="shared" si="10"/>
        <v>0</v>
      </c>
    </row>
    <row r="94" spans="1:14" ht="12.75" x14ac:dyDescent="0.2">
      <c r="A94" s="28"/>
      <c r="B94" s="33"/>
      <c r="C94" s="111">
        <v>0</v>
      </c>
      <c r="D94" s="10"/>
      <c r="E94" s="111">
        <v>0</v>
      </c>
      <c r="F94" s="7"/>
      <c r="G94" s="112">
        <v>0</v>
      </c>
      <c r="H94" s="10"/>
      <c r="I94" s="7">
        <v>0.1</v>
      </c>
      <c r="J94" s="7">
        <v>1.7500000000000002E-2</v>
      </c>
      <c r="K94" s="40">
        <f t="shared" si="9"/>
        <v>0</v>
      </c>
      <c r="L94" s="111">
        <f t="shared" si="7"/>
        <v>0</v>
      </c>
      <c r="M94" s="111">
        <f t="shared" si="8"/>
        <v>0</v>
      </c>
      <c r="N94" s="111">
        <f t="shared" si="10"/>
        <v>0</v>
      </c>
    </row>
    <row r="95" spans="1:14" ht="12.75" x14ac:dyDescent="0.2">
      <c r="A95" s="28"/>
      <c r="B95" s="33"/>
      <c r="C95" s="111">
        <v>0</v>
      </c>
      <c r="D95" s="10"/>
      <c r="E95" s="111">
        <v>0</v>
      </c>
      <c r="F95" s="7"/>
      <c r="G95" s="112">
        <v>0</v>
      </c>
      <c r="H95" s="10"/>
      <c r="I95" s="7">
        <v>0.1</v>
      </c>
      <c r="J95" s="7">
        <v>1.7500000000000002E-2</v>
      </c>
      <c r="K95" s="40">
        <f t="shared" si="9"/>
        <v>0</v>
      </c>
      <c r="L95" s="111">
        <f t="shared" si="7"/>
        <v>0</v>
      </c>
      <c r="M95" s="111">
        <f t="shared" si="8"/>
        <v>0</v>
      </c>
      <c r="N95" s="111">
        <f t="shared" si="10"/>
        <v>0</v>
      </c>
    </row>
    <row r="96" spans="1:14" ht="12.75" x14ac:dyDescent="0.2">
      <c r="A96" s="28"/>
      <c r="B96" s="33"/>
      <c r="C96" s="111">
        <v>0</v>
      </c>
      <c r="D96" s="10"/>
      <c r="E96" s="111">
        <v>0</v>
      </c>
      <c r="F96" s="7"/>
      <c r="G96" s="112">
        <v>0</v>
      </c>
      <c r="H96" s="10"/>
      <c r="I96" s="7">
        <v>0.1</v>
      </c>
      <c r="J96" s="7">
        <v>1.7500000000000002E-2</v>
      </c>
      <c r="K96" s="40">
        <f t="shared" si="9"/>
        <v>0</v>
      </c>
      <c r="L96" s="111">
        <f t="shared" si="7"/>
        <v>0</v>
      </c>
      <c r="M96" s="111">
        <f t="shared" si="8"/>
        <v>0</v>
      </c>
      <c r="N96" s="111">
        <f t="shared" si="10"/>
        <v>0</v>
      </c>
    </row>
    <row r="97" spans="1:14" ht="12.75" x14ac:dyDescent="0.2">
      <c r="A97" s="28"/>
      <c r="B97" s="33"/>
      <c r="C97" s="111">
        <v>0</v>
      </c>
      <c r="D97" s="10"/>
      <c r="E97" s="111">
        <v>0</v>
      </c>
      <c r="F97" s="7"/>
      <c r="G97" s="112">
        <v>0</v>
      </c>
      <c r="H97" s="10"/>
      <c r="I97" s="7">
        <v>0.1</v>
      </c>
      <c r="J97" s="7">
        <v>1.7500000000000002E-2</v>
      </c>
      <c r="K97" s="40">
        <f t="shared" si="9"/>
        <v>0</v>
      </c>
      <c r="L97" s="111">
        <f t="shared" si="7"/>
        <v>0</v>
      </c>
      <c r="M97" s="111">
        <f t="shared" si="8"/>
        <v>0</v>
      </c>
      <c r="N97" s="111">
        <f t="shared" si="10"/>
        <v>0</v>
      </c>
    </row>
    <row r="98" spans="1:14" ht="12.75" x14ac:dyDescent="0.2">
      <c r="A98" s="28"/>
      <c r="B98" s="33"/>
      <c r="C98" s="111">
        <v>0</v>
      </c>
      <c r="D98" s="10"/>
      <c r="E98" s="111">
        <v>0</v>
      </c>
      <c r="F98" s="7"/>
      <c r="G98" s="112">
        <v>0</v>
      </c>
      <c r="H98" s="10"/>
      <c r="I98" s="7">
        <v>0.1</v>
      </c>
      <c r="J98" s="7">
        <v>1.7500000000000002E-2</v>
      </c>
      <c r="K98" s="40">
        <f t="shared" si="9"/>
        <v>0</v>
      </c>
      <c r="L98" s="111">
        <f t="shared" si="7"/>
        <v>0</v>
      </c>
      <c r="M98" s="111">
        <f t="shared" si="8"/>
        <v>0</v>
      </c>
      <c r="N98" s="111">
        <f t="shared" si="10"/>
        <v>0</v>
      </c>
    </row>
    <row r="99" spans="1:14" ht="12.75" x14ac:dyDescent="0.2">
      <c r="A99" s="28"/>
      <c r="B99" s="33"/>
      <c r="C99" s="111">
        <v>0</v>
      </c>
      <c r="D99" s="10"/>
      <c r="E99" s="111">
        <v>0</v>
      </c>
      <c r="F99" s="7"/>
      <c r="G99" s="112">
        <v>0</v>
      </c>
      <c r="H99" s="10"/>
      <c r="I99" s="7">
        <v>0.1</v>
      </c>
      <c r="J99" s="7">
        <v>1.7500000000000002E-2</v>
      </c>
      <c r="K99" s="40">
        <f t="shared" si="9"/>
        <v>0</v>
      </c>
      <c r="L99" s="111">
        <f t="shared" si="7"/>
        <v>0</v>
      </c>
      <c r="M99" s="111">
        <f t="shared" si="8"/>
        <v>0</v>
      </c>
      <c r="N99" s="111">
        <f t="shared" si="10"/>
        <v>0</v>
      </c>
    </row>
    <row r="100" spans="1:14" ht="12.75" x14ac:dyDescent="0.2">
      <c r="A100" s="28"/>
      <c r="B100" s="33"/>
      <c r="C100" s="111">
        <v>0</v>
      </c>
      <c r="D100" s="10"/>
      <c r="E100" s="111">
        <v>0</v>
      </c>
      <c r="F100" s="7"/>
      <c r="G100" s="112">
        <v>0</v>
      </c>
      <c r="H100" s="10"/>
      <c r="I100" s="7">
        <v>0.1</v>
      </c>
      <c r="J100" s="7">
        <v>1.7500000000000002E-2</v>
      </c>
      <c r="K100" s="40">
        <f t="shared" si="9"/>
        <v>0</v>
      </c>
      <c r="L100" s="111">
        <f t="shared" si="7"/>
        <v>0</v>
      </c>
      <c r="M100" s="111">
        <f t="shared" si="8"/>
        <v>0</v>
      </c>
      <c r="N100" s="111">
        <f t="shared" si="10"/>
        <v>0</v>
      </c>
    </row>
    <row r="101" spans="1:14" ht="12.75" x14ac:dyDescent="0.2">
      <c r="A101" s="28"/>
      <c r="B101" s="33"/>
      <c r="C101" s="111">
        <v>0</v>
      </c>
      <c r="D101" s="10"/>
      <c r="E101" s="111">
        <v>0</v>
      </c>
      <c r="F101" s="7"/>
      <c r="G101" s="112">
        <v>0</v>
      </c>
      <c r="H101" s="10"/>
      <c r="I101" s="7">
        <v>0.1</v>
      </c>
      <c r="J101" s="7">
        <v>1.7500000000000002E-2</v>
      </c>
      <c r="K101" s="40">
        <f t="shared" si="9"/>
        <v>0</v>
      </c>
      <c r="L101" s="111">
        <f t="shared" si="7"/>
        <v>0</v>
      </c>
      <c r="M101" s="111">
        <f t="shared" si="8"/>
        <v>0</v>
      </c>
      <c r="N101" s="111">
        <f t="shared" si="10"/>
        <v>0</v>
      </c>
    </row>
    <row r="102" spans="1:14" ht="12.75" x14ac:dyDescent="0.2">
      <c r="A102" s="28"/>
      <c r="B102" s="33"/>
      <c r="C102" s="111">
        <v>0</v>
      </c>
      <c r="D102" s="10"/>
      <c r="E102" s="111">
        <v>0</v>
      </c>
      <c r="F102" s="7"/>
      <c r="G102" s="112">
        <v>0</v>
      </c>
      <c r="H102" s="10"/>
      <c r="I102" s="7">
        <v>0.1</v>
      </c>
      <c r="J102" s="7">
        <v>1.7500000000000002E-2</v>
      </c>
      <c r="K102" s="40">
        <f t="shared" si="9"/>
        <v>0</v>
      </c>
      <c r="L102" s="111">
        <f t="shared" si="7"/>
        <v>0</v>
      </c>
      <c r="M102" s="111">
        <f t="shared" si="8"/>
        <v>0</v>
      </c>
      <c r="N102" s="111">
        <f t="shared" si="10"/>
        <v>0</v>
      </c>
    </row>
    <row r="103" spans="1:14" ht="12.75" x14ac:dyDescent="0.2">
      <c r="A103" s="28"/>
      <c r="B103" s="33"/>
      <c r="C103" s="111">
        <v>0</v>
      </c>
      <c r="D103" s="10"/>
      <c r="E103" s="111">
        <v>0</v>
      </c>
      <c r="F103" s="7"/>
      <c r="G103" s="112">
        <v>0</v>
      </c>
      <c r="H103" s="10"/>
      <c r="I103" s="7">
        <v>0.1</v>
      </c>
      <c r="J103" s="7">
        <v>1.7500000000000002E-2</v>
      </c>
      <c r="K103" s="40">
        <f t="shared" si="9"/>
        <v>0</v>
      </c>
      <c r="L103" s="111">
        <f t="shared" si="7"/>
        <v>0</v>
      </c>
      <c r="M103" s="111">
        <f t="shared" si="8"/>
        <v>0</v>
      </c>
      <c r="N103" s="111">
        <f t="shared" si="10"/>
        <v>0</v>
      </c>
    </row>
    <row r="104" spans="1:14" ht="12.75" x14ac:dyDescent="0.2">
      <c r="A104" s="28"/>
      <c r="B104" s="33"/>
      <c r="C104" s="111">
        <v>0</v>
      </c>
      <c r="D104" s="10"/>
      <c r="E104" s="111">
        <v>0</v>
      </c>
      <c r="F104" s="7"/>
      <c r="G104" s="112">
        <v>0</v>
      </c>
      <c r="H104" s="10"/>
      <c r="I104" s="7">
        <v>0.1</v>
      </c>
      <c r="J104" s="7">
        <v>1.7500000000000002E-2</v>
      </c>
      <c r="K104" s="40">
        <f t="shared" si="9"/>
        <v>0</v>
      </c>
      <c r="L104" s="111">
        <f t="shared" si="7"/>
        <v>0</v>
      </c>
      <c r="M104" s="111">
        <f t="shared" si="8"/>
        <v>0</v>
      </c>
      <c r="N104" s="111">
        <f t="shared" si="10"/>
        <v>0</v>
      </c>
    </row>
    <row r="105" spans="1:14" ht="12.75" x14ac:dyDescent="0.2">
      <c r="A105" s="28"/>
      <c r="B105" s="33"/>
      <c r="C105" s="111">
        <v>0</v>
      </c>
      <c r="D105" s="10"/>
      <c r="E105" s="111">
        <v>0</v>
      </c>
      <c r="F105" s="7"/>
      <c r="G105" s="112">
        <v>0</v>
      </c>
      <c r="H105" s="10"/>
      <c r="I105" s="7">
        <v>0.1</v>
      </c>
      <c r="J105" s="7">
        <v>1.7500000000000002E-2</v>
      </c>
      <c r="K105" s="40">
        <f t="shared" si="9"/>
        <v>0</v>
      </c>
      <c r="L105" s="111">
        <f t="shared" si="7"/>
        <v>0</v>
      </c>
      <c r="M105" s="111">
        <f t="shared" si="8"/>
        <v>0</v>
      </c>
      <c r="N105" s="111">
        <f t="shared" si="10"/>
        <v>0</v>
      </c>
    </row>
    <row r="106" spans="1:14" ht="12.75" x14ac:dyDescent="0.2">
      <c r="A106" s="28"/>
      <c r="B106" s="33"/>
      <c r="C106" s="111">
        <v>0</v>
      </c>
      <c r="D106" s="10"/>
      <c r="E106" s="111">
        <v>0</v>
      </c>
      <c r="F106" s="7"/>
      <c r="G106" s="112">
        <v>0</v>
      </c>
      <c r="H106" s="10"/>
      <c r="I106" s="7">
        <v>0.1</v>
      </c>
      <c r="J106" s="7">
        <v>1.7500000000000002E-2</v>
      </c>
      <c r="K106" s="40">
        <f t="shared" si="9"/>
        <v>0</v>
      </c>
      <c r="L106" s="111">
        <f t="shared" si="7"/>
        <v>0</v>
      </c>
      <c r="M106" s="111">
        <f t="shared" si="8"/>
        <v>0</v>
      </c>
      <c r="N106" s="111">
        <f t="shared" si="10"/>
        <v>0</v>
      </c>
    </row>
    <row r="107" spans="1:14" ht="12.75" x14ac:dyDescent="0.2">
      <c r="A107" s="28"/>
      <c r="B107" s="33"/>
      <c r="C107" s="111">
        <v>0</v>
      </c>
      <c r="D107" s="10"/>
      <c r="E107" s="111">
        <v>0</v>
      </c>
      <c r="F107" s="7"/>
      <c r="G107" s="112">
        <v>0</v>
      </c>
      <c r="H107" s="10"/>
      <c r="I107" s="7">
        <v>0.1</v>
      </c>
      <c r="J107" s="7">
        <v>1.7500000000000002E-2</v>
      </c>
      <c r="K107" s="40">
        <f t="shared" si="9"/>
        <v>0</v>
      </c>
      <c r="L107" s="111">
        <f t="shared" si="7"/>
        <v>0</v>
      </c>
      <c r="M107" s="111">
        <f t="shared" si="8"/>
        <v>0</v>
      </c>
      <c r="N107" s="111">
        <f t="shared" si="10"/>
        <v>0</v>
      </c>
    </row>
    <row r="108" spans="1:14" ht="12.75" x14ac:dyDescent="0.2">
      <c r="A108" s="28"/>
      <c r="B108" s="33"/>
      <c r="C108" s="111">
        <v>0</v>
      </c>
      <c r="D108" s="10"/>
      <c r="E108" s="111">
        <v>0</v>
      </c>
      <c r="F108" s="7"/>
      <c r="G108" s="112">
        <v>0</v>
      </c>
      <c r="H108" s="10"/>
      <c r="I108" s="7">
        <v>0.1</v>
      </c>
      <c r="J108" s="7">
        <v>1.7500000000000002E-2</v>
      </c>
      <c r="K108" s="40">
        <f t="shared" si="9"/>
        <v>0</v>
      </c>
      <c r="L108" s="111">
        <f t="shared" si="7"/>
        <v>0</v>
      </c>
      <c r="M108" s="111">
        <f t="shared" si="8"/>
        <v>0</v>
      </c>
      <c r="N108" s="111">
        <f t="shared" si="10"/>
        <v>0</v>
      </c>
    </row>
    <row r="109" spans="1:14" ht="12.75" x14ac:dyDescent="0.2">
      <c r="A109" s="28"/>
      <c r="B109" s="33"/>
      <c r="C109" s="111">
        <v>0</v>
      </c>
      <c r="D109" s="10"/>
      <c r="E109" s="111">
        <v>0</v>
      </c>
      <c r="F109" s="7"/>
      <c r="G109" s="112">
        <v>0</v>
      </c>
      <c r="H109" s="10"/>
      <c r="I109" s="7">
        <v>0.1</v>
      </c>
      <c r="J109" s="7">
        <v>1.7500000000000002E-2</v>
      </c>
      <c r="K109" s="40">
        <f t="shared" si="9"/>
        <v>0</v>
      </c>
      <c r="L109" s="111">
        <f t="shared" si="7"/>
        <v>0</v>
      </c>
      <c r="M109" s="111">
        <f t="shared" si="8"/>
        <v>0</v>
      </c>
      <c r="N109" s="111">
        <f t="shared" si="10"/>
        <v>0</v>
      </c>
    </row>
    <row r="110" spans="1:14" ht="12.75" x14ac:dyDescent="0.2">
      <c r="A110" s="28"/>
      <c r="B110" s="33"/>
      <c r="C110" s="111">
        <v>0</v>
      </c>
      <c r="D110" s="10"/>
      <c r="E110" s="111">
        <v>0</v>
      </c>
      <c r="F110" s="7"/>
      <c r="G110" s="112">
        <v>0</v>
      </c>
      <c r="H110" s="10"/>
      <c r="I110" s="7">
        <v>0.1</v>
      </c>
      <c r="J110" s="7">
        <v>1.7500000000000002E-2</v>
      </c>
      <c r="K110" s="40">
        <f t="shared" si="9"/>
        <v>0</v>
      </c>
      <c r="L110" s="111">
        <f t="shared" si="7"/>
        <v>0</v>
      </c>
      <c r="M110" s="111">
        <f t="shared" si="8"/>
        <v>0</v>
      </c>
      <c r="N110" s="111">
        <f t="shared" si="10"/>
        <v>0</v>
      </c>
    </row>
    <row r="111" spans="1:14" ht="12.75" x14ac:dyDescent="0.2">
      <c r="A111" s="28"/>
      <c r="B111" s="33"/>
      <c r="C111" s="111">
        <v>0</v>
      </c>
      <c r="D111" s="10"/>
      <c r="E111" s="111">
        <v>0</v>
      </c>
      <c r="F111" s="7"/>
      <c r="G111" s="112">
        <v>0</v>
      </c>
      <c r="H111" s="10"/>
      <c r="I111" s="7">
        <v>0.1</v>
      </c>
      <c r="J111" s="7">
        <v>1.7500000000000002E-2</v>
      </c>
      <c r="K111" s="40">
        <f t="shared" si="9"/>
        <v>0</v>
      </c>
      <c r="L111" s="111">
        <f t="shared" si="7"/>
        <v>0</v>
      </c>
      <c r="M111" s="111">
        <f t="shared" si="8"/>
        <v>0</v>
      </c>
      <c r="N111" s="111">
        <f t="shared" si="10"/>
        <v>0</v>
      </c>
    </row>
    <row r="112" spans="1:14" ht="12.75" x14ac:dyDescent="0.2">
      <c r="A112" s="28"/>
      <c r="B112" s="33"/>
      <c r="C112" s="111">
        <v>0</v>
      </c>
      <c r="D112" s="10"/>
      <c r="E112" s="111">
        <v>0</v>
      </c>
      <c r="F112" s="7"/>
      <c r="G112" s="112">
        <v>0</v>
      </c>
      <c r="H112" s="10"/>
      <c r="I112" s="7">
        <v>0.1</v>
      </c>
      <c r="J112" s="7">
        <v>1.7500000000000002E-2</v>
      </c>
      <c r="K112" s="40">
        <f t="shared" si="9"/>
        <v>0</v>
      </c>
      <c r="L112" s="111">
        <f t="shared" si="7"/>
        <v>0</v>
      </c>
      <c r="M112" s="111">
        <f t="shared" si="8"/>
        <v>0</v>
      </c>
      <c r="N112" s="111">
        <f t="shared" si="10"/>
        <v>0</v>
      </c>
    </row>
    <row r="113" spans="1:14" ht="12.75" x14ac:dyDescent="0.2">
      <c r="A113" s="28"/>
      <c r="B113" s="33"/>
      <c r="C113" s="111">
        <v>0</v>
      </c>
      <c r="D113" s="10"/>
      <c r="E113" s="111">
        <v>0</v>
      </c>
      <c r="F113" s="7"/>
      <c r="G113" s="112">
        <v>0</v>
      </c>
      <c r="H113" s="10"/>
      <c r="I113" s="7">
        <v>0.1</v>
      </c>
      <c r="J113" s="7">
        <v>1.7500000000000002E-2</v>
      </c>
      <c r="K113" s="40">
        <f t="shared" si="9"/>
        <v>0</v>
      </c>
      <c r="L113" s="111">
        <f t="shared" si="7"/>
        <v>0</v>
      </c>
      <c r="M113" s="111">
        <f t="shared" si="8"/>
        <v>0</v>
      </c>
      <c r="N113" s="111">
        <f t="shared" si="10"/>
        <v>0</v>
      </c>
    </row>
    <row r="114" spans="1:14" ht="12.75" x14ac:dyDescent="0.2">
      <c r="A114" s="28"/>
      <c r="B114" s="33"/>
      <c r="C114" s="111">
        <v>0</v>
      </c>
      <c r="D114" s="10"/>
      <c r="E114" s="111">
        <v>0</v>
      </c>
      <c r="F114" s="7"/>
      <c r="G114" s="112">
        <v>0</v>
      </c>
      <c r="H114" s="10"/>
      <c r="I114" s="7">
        <v>0.1</v>
      </c>
      <c r="J114" s="7">
        <v>1.7500000000000002E-2</v>
      </c>
      <c r="K114" s="40">
        <f t="shared" si="9"/>
        <v>0</v>
      </c>
      <c r="L114" s="111">
        <f t="shared" si="7"/>
        <v>0</v>
      </c>
      <c r="M114" s="111">
        <f t="shared" si="8"/>
        <v>0</v>
      </c>
      <c r="N114" s="111">
        <f t="shared" si="10"/>
        <v>0</v>
      </c>
    </row>
    <row r="115" spans="1:14" ht="12.75" x14ac:dyDescent="0.2">
      <c r="A115" s="28"/>
      <c r="B115" s="33"/>
      <c r="C115" s="111">
        <v>0</v>
      </c>
      <c r="D115" s="10"/>
      <c r="E115" s="111">
        <v>0</v>
      </c>
      <c r="F115" s="7"/>
      <c r="G115" s="112">
        <v>0</v>
      </c>
      <c r="H115" s="10"/>
      <c r="I115" s="7">
        <v>0.1</v>
      </c>
      <c r="J115" s="7">
        <v>1.7500000000000002E-2</v>
      </c>
      <c r="K115" s="40">
        <f t="shared" si="9"/>
        <v>0</v>
      </c>
      <c r="L115" s="111">
        <f t="shared" si="7"/>
        <v>0</v>
      </c>
      <c r="M115" s="111">
        <f t="shared" si="8"/>
        <v>0</v>
      </c>
      <c r="N115" s="111">
        <f t="shared" si="10"/>
        <v>0</v>
      </c>
    </row>
    <row r="116" spans="1:14" ht="12.75" x14ac:dyDescent="0.2">
      <c r="A116" s="28"/>
      <c r="B116" s="33"/>
      <c r="C116" s="111">
        <v>0</v>
      </c>
      <c r="D116" s="10"/>
      <c r="E116" s="111">
        <v>0</v>
      </c>
      <c r="F116" s="7"/>
      <c r="G116" s="112">
        <v>0</v>
      </c>
      <c r="H116" s="10"/>
      <c r="I116" s="7">
        <v>0.1</v>
      </c>
      <c r="J116" s="7">
        <v>1.7500000000000002E-2</v>
      </c>
      <c r="K116" s="40">
        <f t="shared" si="9"/>
        <v>0</v>
      </c>
      <c r="L116" s="111">
        <f t="shared" si="7"/>
        <v>0</v>
      </c>
      <c r="M116" s="111">
        <f t="shared" si="8"/>
        <v>0</v>
      </c>
      <c r="N116" s="111">
        <f t="shared" si="10"/>
        <v>0</v>
      </c>
    </row>
    <row r="117" spans="1:14" ht="12.75" x14ac:dyDescent="0.2">
      <c r="A117" s="28"/>
      <c r="B117" s="33"/>
      <c r="C117" s="111">
        <v>0</v>
      </c>
      <c r="D117" s="10"/>
      <c r="E117" s="111">
        <v>0</v>
      </c>
      <c r="F117" s="7"/>
      <c r="G117" s="112">
        <v>0</v>
      </c>
      <c r="H117" s="10"/>
      <c r="I117" s="7">
        <v>0.1</v>
      </c>
      <c r="J117" s="7">
        <v>1.7500000000000002E-2</v>
      </c>
      <c r="K117" s="40">
        <f t="shared" si="9"/>
        <v>0</v>
      </c>
      <c r="L117" s="111">
        <f t="shared" si="7"/>
        <v>0</v>
      </c>
      <c r="M117" s="111">
        <f t="shared" si="8"/>
        <v>0</v>
      </c>
      <c r="N117" s="111">
        <f t="shared" si="10"/>
        <v>0</v>
      </c>
    </row>
    <row r="118" spans="1:14" ht="12.75" x14ac:dyDescent="0.2">
      <c r="A118" s="28"/>
      <c r="B118" s="33"/>
      <c r="C118" s="111">
        <v>0</v>
      </c>
      <c r="D118" s="10"/>
      <c r="E118" s="111">
        <v>0</v>
      </c>
      <c r="F118" s="7"/>
      <c r="G118" s="112">
        <v>0</v>
      </c>
      <c r="H118" s="10"/>
      <c r="I118" s="7">
        <v>0.1</v>
      </c>
      <c r="J118" s="7">
        <v>1.7500000000000002E-2</v>
      </c>
      <c r="K118" s="40">
        <f t="shared" si="9"/>
        <v>0</v>
      </c>
      <c r="L118" s="111">
        <f t="shared" si="7"/>
        <v>0</v>
      </c>
      <c r="M118" s="111">
        <f t="shared" si="8"/>
        <v>0</v>
      </c>
      <c r="N118" s="111">
        <f t="shared" si="10"/>
        <v>0</v>
      </c>
    </row>
    <row r="119" spans="1:14" ht="12.75" x14ac:dyDescent="0.2">
      <c r="A119" s="28"/>
      <c r="B119" s="33"/>
      <c r="C119" s="111">
        <v>0</v>
      </c>
      <c r="D119" s="10"/>
      <c r="E119" s="111">
        <v>0</v>
      </c>
      <c r="F119" s="7"/>
      <c r="G119" s="112">
        <v>0</v>
      </c>
      <c r="H119" s="10"/>
      <c r="I119" s="7">
        <v>0.1</v>
      </c>
      <c r="J119" s="7">
        <v>1.7500000000000002E-2</v>
      </c>
      <c r="K119" s="40">
        <f t="shared" si="9"/>
        <v>0</v>
      </c>
      <c r="L119" s="111">
        <f t="shared" si="7"/>
        <v>0</v>
      </c>
      <c r="M119" s="111">
        <f t="shared" si="8"/>
        <v>0</v>
      </c>
      <c r="N119" s="111">
        <f t="shared" si="10"/>
        <v>0</v>
      </c>
    </row>
    <row r="120" spans="1:14" ht="12.75" x14ac:dyDescent="0.2">
      <c r="A120" s="28"/>
      <c r="B120" s="33"/>
      <c r="C120" s="111">
        <v>0</v>
      </c>
      <c r="D120" s="10"/>
      <c r="E120" s="111">
        <v>0</v>
      </c>
      <c r="F120" s="7"/>
      <c r="G120" s="112">
        <v>0</v>
      </c>
      <c r="H120" s="10"/>
      <c r="I120" s="7">
        <v>0.1</v>
      </c>
      <c r="J120" s="7">
        <v>1.7500000000000002E-2</v>
      </c>
      <c r="K120" s="40">
        <f t="shared" si="9"/>
        <v>0</v>
      </c>
      <c r="L120" s="111">
        <f t="shared" si="7"/>
        <v>0</v>
      </c>
      <c r="M120" s="111">
        <f t="shared" si="8"/>
        <v>0</v>
      </c>
      <c r="N120" s="111">
        <f t="shared" si="10"/>
        <v>0</v>
      </c>
    </row>
    <row r="121" spans="1:14" ht="12.75" x14ac:dyDescent="0.2">
      <c r="A121" s="28"/>
      <c r="B121" s="33"/>
      <c r="C121" s="111">
        <v>0</v>
      </c>
      <c r="D121" s="10"/>
      <c r="E121" s="111">
        <v>0</v>
      </c>
      <c r="F121" s="7"/>
      <c r="G121" s="112">
        <v>0</v>
      </c>
      <c r="H121" s="10"/>
      <c r="I121" s="7">
        <v>0.1</v>
      </c>
      <c r="J121" s="7">
        <v>1.7500000000000002E-2</v>
      </c>
      <c r="K121" s="40">
        <f t="shared" si="9"/>
        <v>0</v>
      </c>
      <c r="L121" s="111">
        <f t="shared" si="7"/>
        <v>0</v>
      </c>
      <c r="M121" s="111">
        <f t="shared" si="8"/>
        <v>0</v>
      </c>
      <c r="N121" s="111">
        <f t="shared" si="10"/>
        <v>0</v>
      </c>
    </row>
    <row r="122" spans="1:14" ht="12.75" x14ac:dyDescent="0.2">
      <c r="A122" s="28"/>
      <c r="B122" s="33"/>
      <c r="C122" s="111">
        <v>0</v>
      </c>
      <c r="D122" s="10"/>
      <c r="E122" s="111">
        <v>0</v>
      </c>
      <c r="F122" s="7"/>
      <c r="G122" s="112">
        <v>0</v>
      </c>
      <c r="H122" s="10"/>
      <c r="I122" s="7">
        <v>0.1</v>
      </c>
      <c r="J122" s="7">
        <v>1.7500000000000002E-2</v>
      </c>
      <c r="K122" s="40">
        <f t="shared" si="9"/>
        <v>0</v>
      </c>
      <c r="L122" s="111">
        <f t="shared" si="7"/>
        <v>0</v>
      </c>
      <c r="M122" s="111">
        <f t="shared" si="8"/>
        <v>0</v>
      </c>
      <c r="N122" s="111">
        <f t="shared" si="10"/>
        <v>0</v>
      </c>
    </row>
    <row r="123" spans="1:14" ht="12.75" x14ac:dyDescent="0.2">
      <c r="A123" s="28"/>
      <c r="B123" s="33"/>
      <c r="C123" s="111">
        <v>0</v>
      </c>
      <c r="D123" s="10"/>
      <c r="E123" s="111">
        <v>0</v>
      </c>
      <c r="F123" s="7"/>
      <c r="G123" s="112">
        <v>0</v>
      </c>
      <c r="H123" s="10"/>
      <c r="I123" s="7">
        <v>0.1</v>
      </c>
      <c r="J123" s="7">
        <v>1.7500000000000002E-2</v>
      </c>
      <c r="K123" s="40">
        <f t="shared" si="9"/>
        <v>0</v>
      </c>
      <c r="L123" s="111">
        <f t="shared" si="7"/>
        <v>0</v>
      </c>
      <c r="M123" s="111">
        <f t="shared" si="8"/>
        <v>0</v>
      </c>
      <c r="N123" s="111">
        <f t="shared" si="10"/>
        <v>0</v>
      </c>
    </row>
    <row r="124" spans="1:14" ht="12.75" x14ac:dyDescent="0.2">
      <c r="A124" s="28"/>
      <c r="B124" s="33"/>
      <c r="C124" s="111">
        <v>0</v>
      </c>
      <c r="D124" s="10"/>
      <c r="E124" s="111">
        <v>0</v>
      </c>
      <c r="F124" s="7"/>
      <c r="G124" s="112">
        <v>0</v>
      </c>
      <c r="H124" s="10"/>
      <c r="I124" s="7">
        <v>0.1</v>
      </c>
      <c r="J124" s="7">
        <v>1.7500000000000002E-2</v>
      </c>
      <c r="K124" s="40">
        <f t="shared" si="9"/>
        <v>0</v>
      </c>
      <c r="L124" s="111">
        <f t="shared" si="7"/>
        <v>0</v>
      </c>
      <c r="M124" s="111">
        <f t="shared" si="8"/>
        <v>0</v>
      </c>
      <c r="N124" s="111">
        <f t="shared" si="10"/>
        <v>0</v>
      </c>
    </row>
    <row r="125" spans="1:14" ht="12.75" x14ac:dyDescent="0.2">
      <c r="A125" s="28"/>
      <c r="B125" s="33"/>
      <c r="C125" s="111">
        <v>0</v>
      </c>
      <c r="D125" s="10"/>
      <c r="E125" s="111">
        <v>0</v>
      </c>
      <c r="F125" s="7"/>
      <c r="G125" s="112">
        <v>0</v>
      </c>
      <c r="H125" s="10"/>
      <c r="I125" s="7">
        <v>0.1</v>
      </c>
      <c r="J125" s="7">
        <v>1.7500000000000002E-2</v>
      </c>
      <c r="K125" s="40">
        <f t="shared" si="9"/>
        <v>0</v>
      </c>
      <c r="L125" s="111">
        <f t="shared" si="7"/>
        <v>0</v>
      </c>
      <c r="M125" s="111">
        <f t="shared" si="8"/>
        <v>0</v>
      </c>
      <c r="N125" s="111">
        <f t="shared" si="10"/>
        <v>0</v>
      </c>
    </row>
    <row r="126" spans="1:14" ht="12.75" x14ac:dyDescent="0.2">
      <c r="A126" s="28"/>
      <c r="B126" s="33"/>
      <c r="C126" s="111">
        <v>0</v>
      </c>
      <c r="D126" s="10"/>
      <c r="E126" s="111">
        <v>0</v>
      </c>
      <c r="F126" s="7"/>
      <c r="G126" s="112">
        <v>0</v>
      </c>
      <c r="H126" s="10"/>
      <c r="I126" s="7">
        <v>0.1</v>
      </c>
      <c r="J126" s="7">
        <v>1.7500000000000002E-2</v>
      </c>
      <c r="K126" s="40">
        <f t="shared" si="9"/>
        <v>0</v>
      </c>
      <c r="L126" s="111">
        <f t="shared" si="7"/>
        <v>0</v>
      </c>
      <c r="M126" s="111">
        <f t="shared" si="8"/>
        <v>0</v>
      </c>
      <c r="N126" s="111">
        <f t="shared" si="10"/>
        <v>0</v>
      </c>
    </row>
    <row r="127" spans="1:14" ht="12.75" x14ac:dyDescent="0.2">
      <c r="A127" s="28"/>
      <c r="B127" s="33"/>
      <c r="C127" s="111">
        <v>0</v>
      </c>
      <c r="D127" s="10"/>
      <c r="E127" s="111">
        <v>0</v>
      </c>
      <c r="F127" s="7"/>
      <c r="G127" s="112">
        <v>0</v>
      </c>
      <c r="H127" s="10"/>
      <c r="I127" s="7">
        <v>0.1</v>
      </c>
      <c r="J127" s="7">
        <v>1.7500000000000002E-2</v>
      </c>
      <c r="K127" s="40">
        <f t="shared" si="9"/>
        <v>0</v>
      </c>
      <c r="L127" s="111">
        <f t="shared" si="7"/>
        <v>0</v>
      </c>
      <c r="M127" s="111">
        <f t="shared" si="8"/>
        <v>0</v>
      </c>
      <c r="N127" s="111">
        <f t="shared" si="10"/>
        <v>0</v>
      </c>
    </row>
    <row r="128" spans="1:14" ht="12.75" x14ac:dyDescent="0.2">
      <c r="A128" s="28"/>
      <c r="B128" s="33"/>
      <c r="C128" s="111">
        <v>0</v>
      </c>
      <c r="D128" s="10"/>
      <c r="E128" s="111">
        <v>0</v>
      </c>
      <c r="F128" s="7"/>
      <c r="G128" s="112">
        <v>0</v>
      </c>
      <c r="H128" s="10"/>
      <c r="I128" s="7">
        <v>0.1</v>
      </c>
      <c r="J128" s="7">
        <v>1.7500000000000002E-2</v>
      </c>
      <c r="K128" s="40">
        <f t="shared" si="9"/>
        <v>0</v>
      </c>
      <c r="L128" s="111">
        <f t="shared" si="7"/>
        <v>0</v>
      </c>
      <c r="M128" s="111">
        <f t="shared" si="8"/>
        <v>0</v>
      </c>
      <c r="N128" s="111">
        <f t="shared" si="10"/>
        <v>0</v>
      </c>
    </row>
    <row r="129" spans="1:14" ht="12.75" x14ac:dyDescent="0.2">
      <c r="A129" s="28"/>
      <c r="B129" s="33"/>
      <c r="C129" s="111">
        <v>0</v>
      </c>
      <c r="D129" s="10"/>
      <c r="E129" s="111">
        <v>0</v>
      </c>
      <c r="F129" s="7"/>
      <c r="G129" s="112">
        <v>0</v>
      </c>
      <c r="H129" s="10"/>
      <c r="I129" s="7">
        <v>0.1</v>
      </c>
      <c r="J129" s="7">
        <v>1.7500000000000002E-2</v>
      </c>
      <c r="K129" s="40">
        <f t="shared" si="9"/>
        <v>0</v>
      </c>
      <c r="L129" s="111">
        <f t="shared" si="7"/>
        <v>0</v>
      </c>
      <c r="M129" s="111">
        <f t="shared" si="8"/>
        <v>0</v>
      </c>
      <c r="N129" s="111">
        <f t="shared" si="10"/>
        <v>0</v>
      </c>
    </row>
    <row r="130" spans="1:14" ht="12.75" x14ac:dyDescent="0.2">
      <c r="A130" s="34"/>
      <c r="B130" s="33"/>
      <c r="C130" s="102"/>
      <c r="D130" s="103"/>
      <c r="E130" s="102"/>
      <c r="F130" s="102"/>
      <c r="G130" s="104"/>
      <c r="H130" s="103"/>
      <c r="I130" s="102"/>
      <c r="J130" s="102"/>
      <c r="K130" s="105"/>
      <c r="L130" s="99"/>
      <c r="M130" s="99"/>
      <c r="N130" s="99"/>
    </row>
    <row r="131" spans="1:14" ht="12.75" x14ac:dyDescent="0.2">
      <c r="A131" s="34"/>
      <c r="B131" s="33"/>
      <c r="C131" s="102"/>
      <c r="D131" s="103"/>
      <c r="E131" s="102"/>
      <c r="F131" s="102"/>
      <c r="G131" s="104"/>
      <c r="H131" s="103"/>
      <c r="I131" s="102"/>
      <c r="J131" s="102"/>
      <c r="K131" s="105"/>
      <c r="L131" s="99"/>
      <c r="M131" s="99"/>
      <c r="N131" s="99"/>
    </row>
    <row r="132" spans="1:14" ht="12.75" x14ac:dyDescent="0.2">
      <c r="A132" s="34"/>
      <c r="B132" s="33"/>
      <c r="C132" s="102"/>
      <c r="D132" s="103"/>
      <c r="E132" s="102"/>
      <c r="F132" s="102"/>
      <c r="G132" s="104"/>
      <c r="H132" s="103"/>
      <c r="I132" s="102"/>
      <c r="J132" s="102"/>
      <c r="K132" s="105"/>
      <c r="L132" s="99"/>
      <c r="M132" s="99"/>
      <c r="N132" s="99"/>
    </row>
    <row r="133" spans="1:14" ht="12.75" x14ac:dyDescent="0.2">
      <c r="A133" s="34"/>
      <c r="B133" s="33"/>
      <c r="C133" s="102"/>
      <c r="D133" s="103"/>
      <c r="E133" s="102"/>
      <c r="F133" s="102"/>
      <c r="G133" s="104"/>
      <c r="H133" s="103"/>
      <c r="I133" s="102"/>
      <c r="J133" s="102"/>
      <c r="K133" s="105"/>
      <c r="L133" s="99"/>
      <c r="M133" s="99"/>
      <c r="N133" s="99"/>
    </row>
    <row r="134" spans="1:14" ht="12.75" x14ac:dyDescent="0.2">
      <c r="A134" s="34"/>
      <c r="B134" s="33"/>
      <c r="C134" s="102"/>
      <c r="D134" s="103"/>
      <c r="E134" s="102"/>
      <c r="F134" s="102"/>
      <c r="G134" s="104"/>
      <c r="H134" s="103"/>
      <c r="I134" s="102"/>
      <c r="J134" s="102"/>
      <c r="K134" s="105"/>
      <c r="L134" s="99"/>
      <c r="M134" s="99"/>
      <c r="N134" s="99"/>
    </row>
    <row r="135" spans="1:14" ht="12.75" x14ac:dyDescent="0.2">
      <c r="A135" s="34"/>
      <c r="B135" s="33"/>
      <c r="C135" s="102"/>
      <c r="D135" s="103"/>
      <c r="E135" s="102"/>
      <c r="F135" s="102"/>
      <c r="G135" s="104"/>
      <c r="H135" s="103"/>
      <c r="I135" s="102"/>
      <c r="J135" s="102"/>
      <c r="K135" s="105"/>
      <c r="L135" s="99"/>
      <c r="M135" s="99"/>
      <c r="N135" s="99"/>
    </row>
    <row r="136" spans="1:14" ht="12.75" x14ac:dyDescent="0.2">
      <c r="A136" s="34"/>
      <c r="B136" s="33"/>
      <c r="C136" s="102"/>
      <c r="D136" s="103"/>
      <c r="E136" s="102"/>
      <c r="F136" s="102"/>
      <c r="G136" s="104"/>
      <c r="H136" s="103"/>
      <c r="I136" s="102"/>
      <c r="J136" s="102"/>
      <c r="K136" s="105"/>
      <c r="L136" s="99"/>
      <c r="M136" s="99"/>
      <c r="N136" s="99"/>
    </row>
    <row r="137" spans="1:14" ht="12.75" x14ac:dyDescent="0.2">
      <c r="A137" s="34"/>
      <c r="B137" s="33"/>
      <c r="C137" s="102"/>
      <c r="D137" s="103"/>
      <c r="E137" s="102"/>
      <c r="F137" s="102"/>
      <c r="G137" s="104"/>
      <c r="H137" s="103"/>
      <c r="I137" s="102"/>
      <c r="J137" s="102"/>
      <c r="K137" s="105"/>
      <c r="L137" s="99"/>
      <c r="M137" s="99"/>
      <c r="N137" s="99"/>
    </row>
    <row r="138" spans="1:14" ht="12.75" x14ac:dyDescent="0.2">
      <c r="A138" s="34"/>
      <c r="B138" s="33"/>
      <c r="C138" s="102"/>
      <c r="D138" s="103"/>
      <c r="E138" s="102"/>
      <c r="F138" s="102"/>
      <c r="G138" s="104"/>
      <c r="H138" s="103"/>
      <c r="I138" s="102"/>
      <c r="J138" s="102"/>
      <c r="K138" s="105"/>
      <c r="L138" s="99"/>
      <c r="M138" s="99"/>
      <c r="N138" s="99"/>
    </row>
    <row r="139" spans="1:14" ht="12.75" x14ac:dyDescent="0.2">
      <c r="A139" s="34"/>
      <c r="B139" s="33"/>
      <c r="C139" s="102"/>
      <c r="D139" s="103"/>
      <c r="E139" s="102"/>
      <c r="F139" s="102"/>
      <c r="G139" s="104"/>
      <c r="H139" s="103"/>
      <c r="I139" s="102"/>
      <c r="J139" s="102"/>
      <c r="K139" s="105"/>
      <c r="L139" s="99"/>
      <c r="M139" s="99"/>
      <c r="N139" s="99"/>
    </row>
    <row r="140" spans="1:14" ht="12.75" x14ac:dyDescent="0.2">
      <c r="A140" s="34"/>
      <c r="B140" s="33"/>
      <c r="C140" s="102"/>
      <c r="D140" s="103"/>
      <c r="E140" s="102"/>
      <c r="F140" s="102"/>
      <c r="G140" s="104"/>
      <c r="H140" s="103"/>
      <c r="I140" s="102"/>
      <c r="J140" s="102"/>
      <c r="K140" s="105"/>
      <c r="L140" s="99"/>
      <c r="M140" s="99"/>
      <c r="N140" s="99"/>
    </row>
    <row r="141" spans="1:14" ht="12.75" x14ac:dyDescent="0.2">
      <c r="A141" s="34"/>
      <c r="B141" s="33"/>
      <c r="C141" s="102"/>
      <c r="D141" s="103"/>
      <c r="E141" s="102"/>
      <c r="F141" s="102"/>
      <c r="G141" s="104"/>
      <c r="H141" s="103"/>
      <c r="I141" s="102"/>
      <c r="J141" s="102"/>
      <c r="K141" s="105"/>
      <c r="L141" s="99"/>
      <c r="M141" s="99"/>
      <c r="N141" s="99"/>
    </row>
    <row r="142" spans="1:14" ht="12.75" x14ac:dyDescent="0.2">
      <c r="A142" s="34"/>
      <c r="B142" s="33"/>
      <c r="C142" s="102"/>
      <c r="D142" s="103"/>
      <c r="E142" s="102"/>
      <c r="F142" s="102"/>
      <c r="G142" s="104"/>
      <c r="H142" s="103"/>
      <c r="I142" s="102"/>
      <c r="J142" s="102"/>
      <c r="K142" s="105"/>
      <c r="L142" s="99"/>
      <c r="M142" s="99"/>
      <c r="N142" s="99"/>
    </row>
    <row r="143" spans="1:14" ht="12.75" x14ac:dyDescent="0.2">
      <c r="A143" s="34"/>
      <c r="B143" s="33"/>
      <c r="C143" s="102"/>
      <c r="D143" s="103"/>
      <c r="E143" s="102"/>
      <c r="F143" s="102"/>
      <c r="G143" s="104"/>
      <c r="H143" s="103"/>
      <c r="I143" s="102"/>
      <c r="J143" s="102"/>
      <c r="K143" s="105"/>
      <c r="L143" s="99"/>
      <c r="M143" s="99"/>
      <c r="N143" s="99"/>
    </row>
    <row r="144" spans="1:14" ht="12.75" x14ac:dyDescent="0.2">
      <c r="A144" s="34"/>
      <c r="B144" s="33"/>
      <c r="C144" s="102"/>
      <c r="D144" s="103"/>
      <c r="E144" s="102"/>
      <c r="F144" s="102"/>
      <c r="G144" s="104"/>
      <c r="H144" s="103"/>
      <c r="I144" s="102"/>
      <c r="J144" s="102"/>
      <c r="K144" s="105"/>
      <c r="L144" s="99"/>
      <c r="M144" s="99"/>
      <c r="N144" s="99"/>
    </row>
    <row r="145" spans="1:14" ht="12.75" x14ac:dyDescent="0.2">
      <c r="A145" s="34"/>
      <c r="B145" s="33"/>
      <c r="C145" s="102"/>
      <c r="D145" s="103"/>
      <c r="E145" s="102"/>
      <c r="F145" s="102"/>
      <c r="G145" s="104"/>
      <c r="H145" s="103"/>
      <c r="I145" s="102"/>
      <c r="J145" s="102"/>
      <c r="K145" s="105"/>
      <c r="L145" s="99"/>
      <c r="M145" s="99"/>
      <c r="N145" s="99"/>
    </row>
    <row r="146" spans="1:14" ht="12.75" x14ac:dyDescent="0.2">
      <c r="A146" s="34"/>
      <c r="B146" s="33"/>
      <c r="C146" s="102"/>
      <c r="D146" s="103"/>
      <c r="E146" s="102"/>
      <c r="F146" s="102"/>
      <c r="G146" s="104"/>
      <c r="H146" s="103"/>
      <c r="I146" s="102"/>
      <c r="J146" s="102"/>
      <c r="K146" s="105"/>
      <c r="L146" s="99"/>
      <c r="M146" s="99"/>
      <c r="N146" s="99"/>
    </row>
    <row r="147" spans="1:14" ht="12.75" x14ac:dyDescent="0.2">
      <c r="A147" s="34"/>
      <c r="B147" s="33"/>
      <c r="C147" s="102"/>
      <c r="D147" s="103"/>
      <c r="E147" s="102"/>
      <c r="F147" s="102"/>
      <c r="G147" s="104"/>
      <c r="H147" s="103"/>
      <c r="I147" s="102"/>
      <c r="J147" s="102"/>
      <c r="K147" s="105"/>
      <c r="L147" s="99"/>
      <c r="M147" s="99"/>
      <c r="N147" s="99"/>
    </row>
    <row r="148" spans="1:14" ht="12.75" x14ac:dyDescent="0.2">
      <c r="A148" s="34"/>
      <c r="B148" s="33"/>
      <c r="C148" s="102"/>
      <c r="D148" s="103"/>
      <c r="E148" s="102"/>
      <c r="F148" s="102"/>
      <c r="G148" s="104"/>
      <c r="H148" s="103"/>
      <c r="I148" s="102"/>
      <c r="J148" s="102"/>
      <c r="K148" s="105"/>
      <c r="L148" s="99"/>
      <c r="M148" s="99"/>
      <c r="N148" s="99"/>
    </row>
    <row r="149" spans="1:14" ht="12.75" x14ac:dyDescent="0.2">
      <c r="A149" s="34"/>
      <c r="B149" s="33"/>
      <c r="C149" s="102"/>
      <c r="D149" s="103"/>
      <c r="E149" s="102"/>
      <c r="F149" s="102"/>
      <c r="G149" s="104"/>
      <c r="H149" s="103"/>
      <c r="I149" s="102"/>
      <c r="J149" s="102"/>
      <c r="K149" s="105"/>
      <c r="L149" s="99"/>
      <c r="M149" s="99"/>
      <c r="N149" s="99"/>
    </row>
    <row r="150" spans="1:14" ht="12.75" x14ac:dyDescent="0.2">
      <c r="A150" s="34"/>
      <c r="B150" s="33"/>
      <c r="C150" s="102"/>
      <c r="D150" s="103"/>
      <c r="E150" s="102"/>
      <c r="F150" s="102"/>
      <c r="G150" s="104"/>
      <c r="H150" s="103"/>
      <c r="I150" s="102"/>
      <c r="J150" s="102"/>
      <c r="K150" s="105"/>
      <c r="L150" s="99"/>
      <c r="M150" s="99"/>
      <c r="N150" s="99"/>
    </row>
    <row r="151" spans="1:14" ht="12.75" x14ac:dyDescent="0.2">
      <c r="A151" s="34"/>
      <c r="B151" s="33"/>
      <c r="C151" s="102"/>
      <c r="D151" s="103"/>
      <c r="E151" s="102"/>
      <c r="F151" s="102"/>
      <c r="G151" s="104"/>
      <c r="H151" s="103"/>
      <c r="I151" s="102"/>
      <c r="J151" s="102"/>
      <c r="K151" s="105"/>
      <c r="L151" s="99"/>
      <c r="M151" s="99"/>
      <c r="N151" s="99"/>
    </row>
    <row r="152" spans="1:14" ht="12.75" x14ac:dyDescent="0.2">
      <c r="A152" s="34"/>
      <c r="B152" s="33"/>
      <c r="C152" s="102"/>
      <c r="D152" s="103"/>
      <c r="E152" s="102"/>
      <c r="F152" s="102"/>
      <c r="G152" s="104"/>
      <c r="H152" s="103"/>
      <c r="I152" s="102"/>
      <c r="J152" s="102"/>
      <c r="K152" s="105"/>
      <c r="L152" s="99"/>
      <c r="M152" s="99"/>
      <c r="N152" s="99"/>
    </row>
    <row r="153" spans="1:14" ht="12.75" x14ac:dyDescent="0.2">
      <c r="A153" s="34"/>
      <c r="B153" s="33"/>
      <c r="C153" s="102"/>
      <c r="D153" s="103"/>
      <c r="E153" s="102"/>
      <c r="F153" s="102"/>
      <c r="G153" s="104"/>
      <c r="H153" s="103"/>
      <c r="I153" s="102"/>
      <c r="J153" s="102"/>
      <c r="K153" s="105"/>
      <c r="L153" s="99"/>
      <c r="M153" s="99"/>
      <c r="N153" s="99"/>
    </row>
    <row r="154" spans="1:14" ht="12.75" x14ac:dyDescent="0.2">
      <c r="A154" s="34"/>
      <c r="B154" s="33"/>
      <c r="C154" s="102"/>
      <c r="D154" s="103"/>
      <c r="E154" s="102"/>
      <c r="F154" s="102"/>
      <c r="G154" s="104"/>
      <c r="H154" s="103"/>
      <c r="I154" s="102"/>
      <c r="J154" s="102"/>
      <c r="K154" s="105"/>
      <c r="L154" s="99"/>
      <c r="M154" s="99"/>
      <c r="N154" s="99"/>
    </row>
    <row r="155" spans="1:14" ht="12.75" x14ac:dyDescent="0.2">
      <c r="A155" s="34"/>
      <c r="B155" s="33"/>
      <c r="C155" s="102"/>
      <c r="D155" s="103"/>
      <c r="E155" s="102"/>
      <c r="F155" s="102"/>
      <c r="G155" s="104"/>
      <c r="H155" s="103"/>
      <c r="I155" s="102"/>
      <c r="J155" s="102"/>
      <c r="K155" s="105"/>
      <c r="L155" s="99"/>
      <c r="M155" s="99"/>
      <c r="N155" s="99"/>
    </row>
    <row r="156" spans="1:14" ht="12.75" x14ac:dyDescent="0.2">
      <c r="A156" s="34"/>
      <c r="B156" s="33"/>
      <c r="C156" s="102"/>
      <c r="D156" s="103"/>
      <c r="E156" s="102"/>
      <c r="F156" s="102"/>
      <c r="G156" s="104"/>
      <c r="H156" s="103"/>
      <c r="I156" s="102"/>
      <c r="J156" s="102"/>
      <c r="K156" s="105"/>
      <c r="L156" s="99"/>
      <c r="M156" s="99"/>
      <c r="N156" s="99"/>
    </row>
    <row r="157" spans="1:14" ht="12.75" x14ac:dyDescent="0.2">
      <c r="A157" s="34"/>
      <c r="B157" s="33"/>
      <c r="C157" s="102"/>
      <c r="D157" s="103"/>
      <c r="E157" s="102"/>
      <c r="F157" s="102"/>
      <c r="G157" s="104"/>
      <c r="H157" s="103"/>
      <c r="I157" s="102"/>
      <c r="J157" s="102"/>
      <c r="K157" s="105"/>
      <c r="L157" s="99"/>
      <c r="M157" s="99"/>
      <c r="N157" s="99"/>
    </row>
    <row r="158" spans="1:14" ht="12.75" x14ac:dyDescent="0.2">
      <c r="A158" s="34"/>
      <c r="B158" s="33"/>
      <c r="C158" s="102"/>
      <c r="D158" s="103"/>
      <c r="E158" s="102"/>
      <c r="F158" s="102"/>
      <c r="G158" s="104"/>
      <c r="H158" s="103"/>
      <c r="I158" s="102"/>
      <c r="J158" s="102"/>
      <c r="K158" s="105"/>
      <c r="L158" s="99"/>
      <c r="M158" s="99"/>
      <c r="N158" s="99"/>
    </row>
    <row r="159" spans="1:14" ht="12.75" x14ac:dyDescent="0.2">
      <c r="A159" s="34"/>
      <c r="B159" s="33"/>
      <c r="C159" s="102"/>
      <c r="D159" s="103"/>
      <c r="E159" s="102"/>
      <c r="F159" s="102"/>
      <c r="G159" s="104"/>
      <c r="H159" s="103"/>
      <c r="I159" s="102"/>
      <c r="J159" s="102"/>
      <c r="K159" s="105"/>
      <c r="L159" s="99"/>
      <c r="M159" s="99"/>
      <c r="N159" s="99"/>
    </row>
    <row r="160" spans="1:14" ht="12.75" x14ac:dyDescent="0.2">
      <c r="A160" s="34"/>
      <c r="B160" s="33"/>
      <c r="C160" s="102"/>
      <c r="D160" s="103"/>
      <c r="E160" s="102"/>
      <c r="F160" s="102"/>
      <c r="G160" s="104"/>
      <c r="H160" s="103"/>
      <c r="I160" s="102"/>
      <c r="J160" s="102"/>
      <c r="K160" s="105"/>
      <c r="L160" s="99"/>
      <c r="M160" s="99"/>
      <c r="N160" s="99"/>
    </row>
    <row r="161" spans="1:14" ht="12.75" x14ac:dyDescent="0.2">
      <c r="A161" s="34"/>
      <c r="B161" s="33"/>
      <c r="C161" s="102"/>
      <c r="D161" s="103"/>
      <c r="E161" s="102"/>
      <c r="F161" s="102"/>
      <c r="G161" s="104"/>
      <c r="H161" s="103"/>
      <c r="I161" s="102"/>
      <c r="J161" s="102"/>
      <c r="K161" s="105"/>
      <c r="L161" s="99"/>
      <c r="M161" s="99"/>
      <c r="N161" s="99"/>
    </row>
    <row r="162" spans="1:14" ht="12.75" x14ac:dyDescent="0.2">
      <c r="A162" s="34"/>
      <c r="B162" s="33"/>
      <c r="C162" s="102"/>
      <c r="D162" s="103"/>
      <c r="E162" s="102"/>
      <c r="F162" s="102"/>
      <c r="G162" s="104"/>
      <c r="H162" s="103"/>
      <c r="I162" s="102"/>
      <c r="J162" s="102"/>
      <c r="K162" s="105"/>
      <c r="L162" s="99"/>
      <c r="M162" s="99"/>
      <c r="N162" s="99"/>
    </row>
    <row r="163" spans="1:14" ht="12.75" x14ac:dyDescent="0.2">
      <c r="A163" s="34"/>
      <c r="B163" s="33"/>
      <c r="C163" s="102"/>
      <c r="D163" s="103"/>
      <c r="E163" s="102"/>
      <c r="F163" s="102"/>
      <c r="G163" s="104"/>
      <c r="H163" s="103"/>
      <c r="I163" s="102"/>
      <c r="J163" s="102"/>
      <c r="K163" s="105"/>
      <c r="L163" s="99"/>
      <c r="M163" s="99"/>
      <c r="N163" s="99"/>
    </row>
    <row r="164" spans="1:14" ht="12.75" x14ac:dyDescent="0.2">
      <c r="A164" s="34"/>
      <c r="B164" s="33"/>
      <c r="C164" s="102"/>
      <c r="D164" s="103"/>
      <c r="E164" s="102"/>
      <c r="F164" s="102"/>
      <c r="G164" s="104"/>
      <c r="H164" s="103"/>
      <c r="I164" s="102"/>
      <c r="J164" s="102"/>
      <c r="K164" s="105"/>
      <c r="L164" s="99"/>
      <c r="M164" s="99"/>
      <c r="N164" s="99"/>
    </row>
    <row r="165" spans="1:14" ht="12.75" x14ac:dyDescent="0.2">
      <c r="A165" s="34"/>
      <c r="B165" s="33"/>
      <c r="C165" s="102"/>
      <c r="D165" s="103"/>
      <c r="E165" s="102"/>
      <c r="F165" s="102"/>
      <c r="G165" s="104"/>
      <c r="H165" s="103"/>
      <c r="I165" s="102"/>
      <c r="J165" s="102"/>
      <c r="K165" s="105"/>
      <c r="L165" s="99"/>
      <c r="M165" s="99"/>
      <c r="N165" s="99"/>
    </row>
    <row r="166" spans="1:14" ht="12.75" x14ac:dyDescent="0.2">
      <c r="A166" s="34"/>
      <c r="B166" s="33"/>
      <c r="C166" s="102"/>
      <c r="D166" s="103"/>
      <c r="E166" s="102"/>
      <c r="F166" s="102"/>
      <c r="G166" s="104"/>
      <c r="H166" s="103"/>
      <c r="I166" s="102"/>
      <c r="J166" s="102"/>
      <c r="K166" s="105"/>
      <c r="L166" s="99"/>
      <c r="M166" s="99"/>
      <c r="N166" s="99"/>
    </row>
    <row r="167" spans="1:14" ht="12.75" x14ac:dyDescent="0.2">
      <c r="A167" s="34"/>
      <c r="B167" s="33"/>
      <c r="C167" s="102"/>
      <c r="D167" s="103"/>
      <c r="E167" s="102"/>
      <c r="F167" s="102"/>
      <c r="G167" s="104"/>
      <c r="H167" s="103"/>
      <c r="I167" s="102"/>
      <c r="J167" s="102"/>
      <c r="K167" s="105"/>
      <c r="L167" s="99"/>
      <c r="M167" s="99"/>
      <c r="N167" s="99"/>
    </row>
    <row r="168" spans="1:14" ht="12.75" x14ac:dyDescent="0.2">
      <c r="A168" s="34"/>
      <c r="B168" s="33"/>
      <c r="C168" s="102"/>
      <c r="D168" s="103"/>
      <c r="E168" s="102"/>
      <c r="F168" s="102"/>
      <c r="G168" s="104"/>
      <c r="H168" s="103"/>
      <c r="I168" s="102"/>
      <c r="J168" s="102"/>
      <c r="K168" s="105"/>
      <c r="L168" s="99"/>
      <c r="M168" s="99"/>
      <c r="N168" s="99"/>
    </row>
    <row r="169" spans="1:14" ht="12.75" x14ac:dyDescent="0.2">
      <c r="A169" s="34"/>
      <c r="B169" s="33"/>
      <c r="C169" s="102"/>
      <c r="D169" s="103"/>
      <c r="E169" s="102"/>
      <c r="F169" s="102"/>
      <c r="G169" s="104"/>
      <c r="H169" s="103"/>
      <c r="I169" s="102"/>
      <c r="J169" s="102"/>
      <c r="K169" s="105"/>
      <c r="L169" s="99"/>
      <c r="M169" s="99"/>
      <c r="N169" s="99"/>
    </row>
    <row r="170" spans="1:14" ht="12.75" x14ac:dyDescent="0.2">
      <c r="A170" s="34"/>
      <c r="B170" s="33"/>
      <c r="C170" s="102"/>
      <c r="D170" s="103"/>
      <c r="E170" s="102"/>
      <c r="F170" s="102"/>
      <c r="G170" s="104"/>
      <c r="H170" s="103"/>
      <c r="I170" s="102"/>
      <c r="J170" s="102"/>
      <c r="K170" s="105"/>
      <c r="L170" s="99"/>
      <c r="M170" s="99"/>
      <c r="N170" s="99"/>
    </row>
    <row r="171" spans="1:14" ht="12.75" x14ac:dyDescent="0.2">
      <c r="A171" s="34"/>
      <c r="B171" s="33"/>
      <c r="C171" s="102"/>
      <c r="D171" s="103"/>
      <c r="E171" s="102"/>
      <c r="F171" s="102"/>
      <c r="G171" s="104"/>
      <c r="H171" s="103"/>
      <c r="I171" s="102"/>
      <c r="J171" s="102"/>
      <c r="K171" s="105"/>
      <c r="L171" s="99"/>
      <c r="M171" s="99"/>
      <c r="N171" s="99"/>
    </row>
    <row r="172" spans="1:14" ht="12.75" x14ac:dyDescent="0.2">
      <c r="A172" s="34"/>
      <c r="B172" s="33"/>
      <c r="C172" s="102"/>
      <c r="D172" s="103"/>
      <c r="E172" s="102"/>
      <c r="F172" s="102"/>
      <c r="G172" s="104"/>
      <c r="H172" s="103"/>
      <c r="I172" s="102"/>
      <c r="J172" s="102"/>
      <c r="K172" s="105"/>
      <c r="L172" s="99"/>
      <c r="M172" s="99"/>
      <c r="N172" s="99"/>
    </row>
    <row r="173" spans="1:14" ht="12.75" x14ac:dyDescent="0.2">
      <c r="A173" s="34"/>
      <c r="B173" s="33"/>
      <c r="C173" s="102"/>
      <c r="D173" s="103"/>
      <c r="E173" s="102"/>
      <c r="F173" s="102"/>
      <c r="G173" s="104"/>
      <c r="H173" s="103"/>
      <c r="I173" s="102"/>
      <c r="J173" s="102"/>
      <c r="K173" s="105"/>
      <c r="L173" s="99"/>
      <c r="M173" s="99"/>
      <c r="N173" s="99"/>
    </row>
    <row r="174" spans="1:14" ht="12.75" x14ac:dyDescent="0.2">
      <c r="A174" s="34"/>
      <c r="B174" s="33"/>
      <c r="C174" s="102"/>
      <c r="D174" s="103"/>
      <c r="E174" s="102"/>
      <c r="F174" s="102"/>
      <c r="G174" s="104"/>
      <c r="H174" s="103"/>
      <c r="I174" s="102"/>
      <c r="J174" s="102"/>
      <c r="K174" s="105"/>
      <c r="L174" s="99"/>
      <c r="M174" s="99"/>
      <c r="N174" s="99"/>
    </row>
    <row r="175" spans="1:14" ht="12.75" x14ac:dyDescent="0.2">
      <c r="A175" s="34"/>
      <c r="B175" s="33"/>
      <c r="C175" s="102"/>
      <c r="D175" s="103"/>
      <c r="E175" s="102"/>
      <c r="F175" s="102"/>
      <c r="G175" s="104"/>
      <c r="H175" s="103"/>
      <c r="I175" s="102"/>
      <c r="J175" s="102"/>
      <c r="K175" s="105"/>
      <c r="L175" s="99"/>
      <c r="M175" s="99"/>
      <c r="N175" s="99"/>
    </row>
    <row r="176" spans="1:14" ht="12.75" x14ac:dyDescent="0.2">
      <c r="A176" s="34"/>
      <c r="B176" s="33"/>
      <c r="C176" s="102"/>
      <c r="D176" s="103"/>
      <c r="E176" s="102"/>
      <c r="F176" s="102"/>
      <c r="G176" s="104"/>
      <c r="H176" s="103"/>
      <c r="I176" s="102"/>
      <c r="J176" s="102"/>
      <c r="K176" s="105"/>
      <c r="L176" s="99"/>
      <c r="M176" s="99"/>
      <c r="N176" s="99"/>
    </row>
    <row r="177" spans="1:14" ht="12.75" x14ac:dyDescent="0.2">
      <c r="A177" s="34"/>
      <c r="B177" s="33"/>
      <c r="C177" s="102"/>
      <c r="D177" s="103"/>
      <c r="E177" s="102"/>
      <c r="F177" s="102"/>
      <c r="G177" s="104"/>
      <c r="H177" s="103"/>
      <c r="I177" s="102"/>
      <c r="J177" s="102"/>
      <c r="K177" s="105"/>
      <c r="L177" s="99"/>
      <c r="M177" s="99"/>
      <c r="N177" s="99"/>
    </row>
    <row r="178" spans="1:14" ht="12.75" x14ac:dyDescent="0.2">
      <c r="A178" s="34"/>
      <c r="B178" s="33"/>
      <c r="C178" s="102"/>
      <c r="D178" s="103"/>
      <c r="E178" s="102"/>
      <c r="F178" s="102"/>
      <c r="G178" s="104"/>
      <c r="H178" s="103"/>
      <c r="I178" s="102"/>
      <c r="J178" s="102"/>
      <c r="K178" s="105"/>
      <c r="L178" s="99"/>
      <c r="M178" s="99"/>
      <c r="N178" s="99"/>
    </row>
    <row r="179" spans="1:14" ht="12.75" x14ac:dyDescent="0.2">
      <c r="A179" s="34"/>
      <c r="B179" s="33"/>
      <c r="C179" s="102"/>
      <c r="D179" s="103"/>
      <c r="E179" s="102"/>
      <c r="F179" s="102"/>
      <c r="G179" s="104"/>
      <c r="H179" s="103"/>
      <c r="I179" s="102"/>
      <c r="J179" s="102"/>
      <c r="K179" s="105"/>
      <c r="L179" s="99"/>
      <c r="M179" s="99"/>
      <c r="N179" s="99"/>
    </row>
    <row r="180" spans="1:14" ht="12.75" x14ac:dyDescent="0.2">
      <c r="A180" s="34"/>
      <c r="B180" s="33"/>
      <c r="C180" s="102"/>
      <c r="D180" s="103"/>
      <c r="E180" s="102"/>
      <c r="F180" s="102"/>
      <c r="G180" s="104"/>
      <c r="H180" s="103"/>
      <c r="I180" s="102"/>
      <c r="J180" s="102"/>
      <c r="K180" s="105"/>
      <c r="L180" s="99"/>
      <c r="M180" s="99"/>
      <c r="N180" s="99"/>
    </row>
    <row r="181" spans="1:14" ht="12.75" x14ac:dyDescent="0.2">
      <c r="A181" s="34"/>
      <c r="B181" s="33"/>
      <c r="C181" s="102"/>
      <c r="D181" s="103"/>
      <c r="E181" s="102"/>
      <c r="F181" s="102"/>
      <c r="G181" s="104"/>
      <c r="H181" s="103"/>
      <c r="I181" s="102"/>
      <c r="J181" s="102"/>
      <c r="K181" s="105"/>
      <c r="L181" s="99"/>
      <c r="M181" s="99"/>
      <c r="N181" s="99"/>
    </row>
    <row r="182" spans="1:14" ht="12.75" x14ac:dyDescent="0.2">
      <c r="A182" s="34"/>
      <c r="B182" s="33"/>
      <c r="C182" s="102"/>
      <c r="D182" s="103"/>
      <c r="E182" s="102"/>
      <c r="F182" s="102"/>
      <c r="G182" s="104"/>
      <c r="H182" s="103"/>
      <c r="I182" s="102"/>
      <c r="J182" s="102"/>
      <c r="K182" s="105"/>
      <c r="L182" s="99"/>
      <c r="M182" s="99"/>
      <c r="N182" s="99"/>
    </row>
    <row r="183" spans="1:14" ht="12.75" x14ac:dyDescent="0.2">
      <c r="A183" s="34"/>
      <c r="B183" s="33"/>
      <c r="C183" s="102"/>
      <c r="D183" s="103"/>
      <c r="E183" s="102"/>
      <c r="F183" s="102"/>
      <c r="G183" s="104"/>
      <c r="H183" s="103"/>
      <c r="I183" s="102"/>
      <c r="J183" s="102"/>
      <c r="K183" s="105"/>
      <c r="L183" s="99"/>
      <c r="M183" s="99"/>
      <c r="N183" s="99"/>
    </row>
    <row r="184" spans="1:14" ht="12.75" x14ac:dyDescent="0.2">
      <c r="A184" s="34"/>
      <c r="B184" s="33"/>
      <c r="C184" s="102"/>
      <c r="D184" s="103"/>
      <c r="E184" s="102"/>
      <c r="F184" s="102"/>
      <c r="G184" s="104"/>
      <c r="H184" s="103"/>
      <c r="I184" s="102"/>
      <c r="J184" s="102"/>
      <c r="K184" s="105"/>
      <c r="L184" s="99"/>
      <c r="M184" s="99"/>
      <c r="N184" s="99"/>
    </row>
    <row r="185" spans="1:14" ht="12.75" x14ac:dyDescent="0.2">
      <c r="A185" s="34"/>
      <c r="B185" s="33"/>
      <c r="C185" s="102"/>
      <c r="D185" s="103"/>
      <c r="E185" s="102"/>
      <c r="F185" s="102"/>
      <c r="G185" s="104"/>
      <c r="H185" s="103"/>
      <c r="I185" s="102"/>
      <c r="J185" s="102"/>
      <c r="K185" s="105"/>
      <c r="L185" s="99"/>
      <c r="M185" s="99"/>
      <c r="N185" s="99"/>
    </row>
    <row r="186" spans="1:14" ht="12.75" x14ac:dyDescent="0.2">
      <c r="A186" s="34"/>
      <c r="B186" s="33"/>
      <c r="C186" s="102"/>
      <c r="D186" s="103"/>
      <c r="E186" s="102"/>
      <c r="F186" s="102"/>
      <c r="G186" s="104"/>
      <c r="H186" s="103"/>
      <c r="I186" s="102"/>
      <c r="J186" s="102"/>
      <c r="K186" s="105"/>
      <c r="L186" s="99"/>
      <c r="M186" s="99"/>
      <c r="N186" s="99"/>
    </row>
    <row r="187" spans="1:14" ht="12.75" x14ac:dyDescent="0.2">
      <c r="A187" s="34"/>
      <c r="B187" s="33"/>
      <c r="C187" s="102"/>
      <c r="D187" s="103"/>
      <c r="E187" s="102"/>
      <c r="F187" s="102"/>
      <c r="G187" s="104"/>
      <c r="H187" s="103"/>
      <c r="I187" s="102"/>
      <c r="J187" s="102"/>
      <c r="K187" s="105"/>
      <c r="L187" s="99"/>
      <c r="M187" s="99"/>
      <c r="N187" s="99"/>
    </row>
    <row r="188" spans="1:14" ht="12.75" x14ac:dyDescent="0.2">
      <c r="A188" s="34"/>
      <c r="B188" s="33"/>
      <c r="C188" s="102"/>
      <c r="D188" s="103"/>
      <c r="E188" s="102"/>
      <c r="F188" s="102"/>
      <c r="G188" s="104"/>
      <c r="H188" s="103"/>
      <c r="I188" s="102"/>
      <c r="J188" s="102"/>
      <c r="K188" s="105"/>
      <c r="L188" s="99"/>
      <c r="M188" s="99"/>
      <c r="N188" s="99"/>
    </row>
    <row r="189" spans="1:14" ht="12.75" x14ac:dyDescent="0.2">
      <c r="A189" s="34"/>
      <c r="B189" s="33"/>
      <c r="C189" s="102"/>
      <c r="D189" s="103"/>
      <c r="E189" s="102"/>
      <c r="F189" s="102"/>
      <c r="G189" s="104"/>
      <c r="H189" s="103"/>
      <c r="I189" s="102"/>
      <c r="J189" s="102"/>
      <c r="K189" s="105"/>
      <c r="L189" s="99"/>
      <c r="M189" s="99"/>
      <c r="N189" s="99"/>
    </row>
    <row r="190" spans="1:14" ht="12.75" x14ac:dyDescent="0.2">
      <c r="A190" s="34"/>
      <c r="B190" s="33"/>
      <c r="C190" s="102"/>
      <c r="D190" s="103"/>
      <c r="E190" s="102"/>
      <c r="F190" s="102"/>
      <c r="G190" s="104"/>
      <c r="H190" s="103"/>
      <c r="I190" s="102"/>
      <c r="J190" s="102"/>
      <c r="K190" s="105"/>
      <c r="L190" s="99"/>
      <c r="M190" s="99"/>
      <c r="N190" s="99"/>
    </row>
    <row r="191" spans="1:14" ht="12.75" x14ac:dyDescent="0.2">
      <c r="A191" s="34"/>
      <c r="B191" s="33"/>
      <c r="C191" s="102"/>
      <c r="D191" s="103"/>
      <c r="E191" s="102"/>
      <c r="F191" s="102"/>
      <c r="G191" s="104"/>
      <c r="H191" s="103"/>
      <c r="I191" s="102"/>
      <c r="J191" s="102"/>
      <c r="K191" s="105"/>
      <c r="L191" s="99"/>
      <c r="M191" s="99"/>
      <c r="N191" s="99"/>
    </row>
    <row r="192" spans="1:14" ht="12.75" x14ac:dyDescent="0.2">
      <c r="A192" s="34"/>
      <c r="B192" s="33"/>
      <c r="C192" s="102"/>
      <c r="D192" s="103"/>
      <c r="E192" s="102"/>
      <c r="F192" s="102"/>
      <c r="G192" s="104"/>
      <c r="H192" s="103"/>
      <c r="I192" s="102"/>
      <c r="J192" s="102"/>
      <c r="K192" s="105"/>
      <c r="L192" s="99"/>
      <c r="M192" s="99"/>
      <c r="N192" s="99"/>
    </row>
    <row r="193" spans="1:14" ht="12.75" x14ac:dyDescent="0.2">
      <c r="A193" s="34"/>
      <c r="B193" s="33"/>
      <c r="C193" s="102"/>
      <c r="D193" s="103"/>
      <c r="E193" s="102"/>
      <c r="F193" s="102"/>
      <c r="G193" s="104"/>
      <c r="H193" s="103"/>
      <c r="I193" s="102"/>
      <c r="J193" s="102"/>
      <c r="K193" s="105"/>
      <c r="L193" s="99"/>
      <c r="M193" s="99"/>
      <c r="N193" s="99"/>
    </row>
    <row r="194" spans="1:14" ht="12.75" x14ac:dyDescent="0.2">
      <c r="A194" s="34"/>
      <c r="B194" s="33"/>
      <c r="C194" s="102"/>
      <c r="D194" s="103"/>
      <c r="E194" s="102"/>
      <c r="F194" s="102"/>
      <c r="G194" s="104"/>
      <c r="H194" s="103"/>
      <c r="I194" s="102"/>
      <c r="J194" s="102"/>
      <c r="K194" s="105"/>
      <c r="L194" s="99"/>
      <c r="M194" s="99"/>
      <c r="N194" s="99"/>
    </row>
    <row r="195" spans="1:14" ht="12.75" x14ac:dyDescent="0.2">
      <c r="A195" s="34"/>
      <c r="B195" s="33"/>
      <c r="C195" s="102"/>
      <c r="D195" s="103"/>
      <c r="E195" s="102"/>
      <c r="F195" s="102"/>
      <c r="G195" s="104"/>
      <c r="H195" s="103"/>
      <c r="I195" s="102"/>
      <c r="J195" s="102"/>
      <c r="K195" s="105"/>
      <c r="L195" s="99"/>
      <c r="M195" s="99"/>
      <c r="N195" s="99"/>
    </row>
    <row r="196" spans="1:14" ht="12.75" x14ac:dyDescent="0.2">
      <c r="A196" s="34"/>
      <c r="B196" s="33"/>
      <c r="C196" s="102"/>
      <c r="D196" s="103"/>
      <c r="E196" s="102"/>
      <c r="F196" s="102"/>
      <c r="G196" s="104"/>
      <c r="H196" s="103"/>
      <c r="I196" s="102"/>
      <c r="J196" s="102"/>
      <c r="K196" s="105"/>
      <c r="L196" s="99"/>
      <c r="M196" s="99"/>
      <c r="N196" s="99"/>
    </row>
    <row r="197" spans="1:14" ht="12.75" x14ac:dyDescent="0.2">
      <c r="A197" s="34"/>
      <c r="B197" s="33"/>
      <c r="C197" s="102"/>
      <c r="D197" s="103"/>
      <c r="E197" s="102"/>
      <c r="F197" s="102"/>
      <c r="G197" s="104"/>
      <c r="H197" s="103"/>
      <c r="I197" s="102"/>
      <c r="J197" s="102"/>
      <c r="K197" s="105"/>
      <c r="L197" s="99"/>
      <c r="M197" s="99"/>
      <c r="N197" s="99"/>
    </row>
    <row r="198" spans="1:14" ht="12.75" x14ac:dyDescent="0.2">
      <c r="A198" s="34"/>
      <c r="B198" s="33"/>
      <c r="C198" s="102"/>
      <c r="D198" s="103"/>
      <c r="E198" s="102"/>
      <c r="F198" s="102"/>
      <c r="G198" s="104"/>
      <c r="H198" s="103"/>
      <c r="I198" s="102"/>
      <c r="J198" s="102"/>
      <c r="K198" s="105"/>
      <c r="L198" s="99"/>
      <c r="M198" s="99"/>
      <c r="N198" s="99"/>
    </row>
    <row r="199" spans="1:14" ht="12.75" x14ac:dyDescent="0.2">
      <c r="A199" s="34"/>
      <c r="B199" s="33"/>
      <c r="C199" s="102"/>
      <c r="D199" s="103"/>
      <c r="E199" s="102"/>
      <c r="F199" s="102"/>
      <c r="G199" s="104"/>
      <c r="H199" s="103"/>
      <c r="I199" s="102"/>
      <c r="J199" s="102"/>
      <c r="K199" s="105"/>
      <c r="L199" s="99"/>
      <c r="M199" s="99"/>
      <c r="N199" s="99"/>
    </row>
    <row r="200" spans="1:14" ht="12.75" x14ac:dyDescent="0.2">
      <c r="A200" s="34"/>
      <c r="B200" s="33"/>
      <c r="C200" s="102"/>
      <c r="D200" s="103"/>
      <c r="E200" s="102"/>
      <c r="F200" s="102"/>
      <c r="G200" s="104"/>
      <c r="H200" s="103"/>
      <c r="I200" s="102"/>
      <c r="J200" s="102"/>
      <c r="K200" s="105"/>
      <c r="L200" s="99"/>
      <c r="M200" s="99"/>
      <c r="N200" s="99"/>
    </row>
    <row r="201" spans="1:14" ht="12.75" x14ac:dyDescent="0.2">
      <c r="A201" s="34"/>
      <c r="B201" s="33"/>
      <c r="C201" s="102"/>
      <c r="D201" s="103"/>
      <c r="E201" s="102"/>
      <c r="F201" s="102"/>
      <c r="G201" s="104"/>
      <c r="H201" s="103"/>
      <c r="I201" s="102"/>
      <c r="J201" s="102"/>
      <c r="K201" s="105"/>
      <c r="L201" s="99"/>
      <c r="M201" s="99"/>
      <c r="N201" s="99"/>
    </row>
    <row r="202" spans="1:14" ht="12.75" x14ac:dyDescent="0.2">
      <c r="A202" s="34"/>
      <c r="B202" s="33"/>
      <c r="C202" s="102"/>
      <c r="D202" s="103"/>
      <c r="E202" s="102"/>
      <c r="F202" s="102"/>
      <c r="G202" s="104"/>
      <c r="H202" s="103"/>
      <c r="I202" s="102"/>
      <c r="J202" s="102"/>
      <c r="K202" s="105"/>
      <c r="L202" s="99"/>
      <c r="M202" s="99"/>
      <c r="N202" s="99"/>
    </row>
    <row r="203" spans="1:14" ht="12.75" x14ac:dyDescent="0.2">
      <c r="A203" s="34"/>
      <c r="B203" s="33"/>
      <c r="C203" s="102"/>
      <c r="D203" s="103"/>
      <c r="E203" s="102"/>
      <c r="F203" s="102"/>
      <c r="G203" s="104"/>
      <c r="H203" s="103"/>
      <c r="I203" s="102"/>
      <c r="J203" s="102"/>
      <c r="K203" s="105"/>
      <c r="L203" s="99"/>
      <c r="M203" s="99"/>
      <c r="N203" s="99"/>
    </row>
    <row r="204" spans="1:14" ht="12.75" x14ac:dyDescent="0.2">
      <c r="A204" s="34"/>
      <c r="B204" s="33"/>
      <c r="C204" s="102"/>
      <c r="D204" s="103"/>
      <c r="E204" s="102"/>
      <c r="F204" s="102"/>
      <c r="G204" s="104"/>
      <c r="H204" s="103"/>
      <c r="I204" s="102"/>
      <c r="J204" s="102"/>
      <c r="K204" s="105"/>
      <c r="L204" s="99"/>
      <c r="M204" s="99"/>
      <c r="N204" s="99"/>
    </row>
    <row r="205" spans="1:14" ht="12.75" x14ac:dyDescent="0.2">
      <c r="A205" s="34"/>
      <c r="B205" s="33"/>
      <c r="C205" s="102"/>
      <c r="D205" s="103"/>
      <c r="E205" s="102"/>
      <c r="F205" s="102"/>
      <c r="G205" s="104"/>
      <c r="H205" s="103"/>
      <c r="I205" s="102"/>
      <c r="J205" s="102"/>
      <c r="K205" s="105"/>
      <c r="L205" s="99"/>
      <c r="M205" s="99"/>
      <c r="N205" s="99"/>
    </row>
    <row r="206" spans="1:14" ht="12.75" x14ac:dyDescent="0.2">
      <c r="A206" s="34"/>
      <c r="B206" s="33"/>
      <c r="C206" s="102"/>
      <c r="D206" s="103"/>
      <c r="E206" s="102"/>
      <c r="F206" s="102"/>
      <c r="G206" s="104"/>
      <c r="H206" s="103"/>
      <c r="I206" s="102"/>
      <c r="J206" s="102"/>
      <c r="K206" s="105"/>
      <c r="L206" s="99"/>
      <c r="M206" s="99"/>
      <c r="N206" s="99"/>
    </row>
    <row r="207" spans="1:14" ht="12.75" x14ac:dyDescent="0.2">
      <c r="A207" s="34"/>
      <c r="B207" s="33"/>
      <c r="C207" s="102"/>
      <c r="D207" s="103"/>
      <c r="E207" s="102"/>
      <c r="F207" s="102"/>
      <c r="G207" s="104"/>
      <c r="H207" s="103"/>
      <c r="I207" s="102"/>
      <c r="J207" s="102"/>
      <c r="K207" s="105"/>
      <c r="L207" s="99"/>
      <c r="M207" s="99"/>
      <c r="N207" s="99"/>
    </row>
    <row r="208" spans="1:14" ht="12.75" x14ac:dyDescent="0.2">
      <c r="A208" s="34"/>
      <c r="B208" s="33"/>
      <c r="C208" s="102"/>
      <c r="D208" s="103"/>
      <c r="E208" s="102"/>
      <c r="F208" s="102"/>
      <c r="G208" s="104"/>
      <c r="H208" s="103"/>
      <c r="I208" s="102"/>
      <c r="J208" s="102"/>
      <c r="K208" s="105"/>
      <c r="L208" s="99"/>
      <c r="M208" s="99"/>
      <c r="N208" s="99"/>
    </row>
    <row r="209" spans="1:14" ht="12.75" x14ac:dyDescent="0.2">
      <c r="A209" s="34"/>
      <c r="B209" s="33"/>
      <c r="C209" s="102"/>
      <c r="D209" s="103"/>
      <c r="E209" s="102"/>
      <c r="F209" s="102"/>
      <c r="G209" s="104"/>
      <c r="H209" s="103"/>
      <c r="I209" s="102"/>
      <c r="J209" s="102"/>
      <c r="K209" s="105"/>
      <c r="L209" s="99"/>
      <c r="M209" s="99"/>
      <c r="N209" s="99"/>
    </row>
    <row r="210" spans="1:14" ht="12.75" x14ac:dyDescent="0.2">
      <c r="A210" s="34"/>
      <c r="B210" s="33"/>
      <c r="C210" s="102"/>
      <c r="D210" s="103"/>
      <c r="E210" s="102"/>
      <c r="F210" s="102"/>
      <c r="G210" s="104"/>
      <c r="H210" s="103"/>
      <c r="I210" s="102"/>
      <c r="J210" s="102"/>
      <c r="K210" s="105"/>
      <c r="L210" s="99"/>
      <c r="M210" s="99"/>
      <c r="N210" s="99"/>
    </row>
    <row r="211" spans="1:14" ht="12.75" x14ac:dyDescent="0.2">
      <c r="A211" s="34"/>
      <c r="B211" s="33"/>
      <c r="C211" s="102"/>
      <c r="D211" s="103"/>
      <c r="E211" s="102"/>
      <c r="F211" s="102"/>
      <c r="G211" s="104"/>
      <c r="H211" s="103"/>
      <c r="I211" s="102"/>
      <c r="J211" s="102"/>
      <c r="K211" s="105"/>
      <c r="L211" s="99"/>
      <c r="M211" s="99"/>
      <c r="N211" s="99"/>
    </row>
    <row r="212" spans="1:14" ht="12.75" x14ac:dyDescent="0.2">
      <c r="A212" s="34"/>
      <c r="B212" s="33"/>
      <c r="C212" s="102"/>
      <c r="D212" s="103"/>
      <c r="E212" s="102"/>
      <c r="F212" s="102"/>
      <c r="G212" s="104"/>
      <c r="H212" s="103"/>
      <c r="I212" s="102"/>
      <c r="J212" s="102"/>
      <c r="K212" s="105"/>
      <c r="L212" s="99"/>
      <c r="M212" s="99"/>
      <c r="N212" s="99"/>
    </row>
    <row r="213" spans="1:14" ht="12.75" x14ac:dyDescent="0.2">
      <c r="A213" s="34"/>
      <c r="B213" s="33"/>
      <c r="C213" s="102"/>
      <c r="D213" s="103"/>
      <c r="E213" s="102"/>
      <c r="F213" s="102"/>
      <c r="G213" s="104"/>
      <c r="H213" s="103"/>
      <c r="I213" s="102"/>
      <c r="J213" s="102"/>
      <c r="K213" s="105"/>
      <c r="L213" s="99"/>
      <c r="M213" s="99"/>
      <c r="N213" s="99"/>
    </row>
  </sheetData>
  <printOptions horizontalCentered="1"/>
  <pageMargins left="0.5" right="0.5" top="0.75" bottom="0.75" header="0.5" footer="0.5"/>
  <pageSetup scale="80" orientation="landscape" blackAndWhite="1" r:id="rId1"/>
  <headerFooter alignWithMargins="0">
    <oddFooter>&amp;L© 1993-2010 National Association of Insurance Commissioners&amp;C&amp;A&amp;R&amp;D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DA2C-A84D-8C41-ADB9-EE64ABA48E91}">
  <dimension ref="A1:P213"/>
  <sheetViews>
    <sheetView showGridLines="0" workbookViewId="0">
      <pane ySplit="2" topLeftCell="A3" activePane="bottomLeft" state="frozenSplit"/>
      <selection activeCell="F10" sqref="F10"/>
      <selection pane="bottomLeft" activeCell="N10" sqref="N10"/>
    </sheetView>
  </sheetViews>
  <sheetFormatPr defaultColWidth="11.33203125" defaultRowHeight="12" x14ac:dyDescent="0.2"/>
  <cols>
    <col min="1" max="1" width="28.83203125" style="6" customWidth="1"/>
    <col min="2" max="2" width="3.83203125" style="12" customWidth="1"/>
    <col min="3" max="3" width="18.1640625" style="11" customWidth="1"/>
    <col min="4" max="4" width="4.1640625" style="13" customWidth="1"/>
    <col min="5" max="5" width="16.33203125" style="11" customWidth="1"/>
    <col min="6" max="6" width="2.83203125" style="11" customWidth="1"/>
    <col min="7" max="7" width="16.33203125" style="38" customWidth="1"/>
    <col min="8" max="8" width="3.83203125" style="13" customWidth="1"/>
    <col min="9" max="9" width="16.33203125" style="11" customWidth="1"/>
    <col min="10" max="10" width="16.83203125" style="11" customWidth="1"/>
    <col min="11" max="11" width="16.83203125" style="48" customWidth="1"/>
    <col min="12" max="12" width="15.33203125" style="98" customWidth="1"/>
    <col min="13" max="13" width="16.83203125" style="98" customWidth="1"/>
    <col min="14" max="14" width="15.33203125" style="98" customWidth="1"/>
    <col min="15" max="15" width="18.1640625" customWidth="1"/>
    <col min="17" max="16384" width="11.33203125" style="6"/>
  </cols>
  <sheetData>
    <row r="1" spans="1:16" s="15" customFormat="1" ht="20.25" customHeight="1" x14ac:dyDescent="0.3">
      <c r="A1" s="14"/>
      <c r="B1" s="14"/>
      <c r="C1" s="87" t="str">
        <f>A3</f>
        <v>Investment Real Estate</v>
      </c>
      <c r="D1" s="88"/>
      <c r="E1" s="88"/>
      <c r="F1" s="88"/>
      <c r="G1" s="89"/>
      <c r="H1" s="88"/>
      <c r="I1" s="88"/>
      <c r="J1" s="88"/>
      <c r="K1" s="90"/>
      <c r="L1" s="91"/>
      <c r="M1" s="91"/>
      <c r="N1" s="91"/>
      <c r="O1"/>
      <c r="P1"/>
    </row>
    <row r="2" spans="1:16" s="15" customFormat="1" ht="13.5" customHeight="1" x14ac:dyDescent="0.3">
      <c r="A2" s="16" t="s">
        <v>58</v>
      </c>
      <c r="B2" s="14"/>
      <c r="C2" s="88"/>
      <c r="D2" s="88"/>
      <c r="E2" s="88"/>
      <c r="F2" s="88"/>
      <c r="G2" s="89"/>
      <c r="H2" s="88"/>
      <c r="I2" s="88"/>
      <c r="J2" s="88"/>
      <c r="K2" s="90"/>
      <c r="L2" s="91"/>
      <c r="M2" s="91"/>
      <c r="N2" s="92" t="s">
        <v>59</v>
      </c>
      <c r="O2"/>
      <c r="P2"/>
    </row>
    <row r="3" spans="1:16" ht="15.75" x14ac:dyDescent="0.25">
      <c r="A3" s="17" t="s">
        <v>25</v>
      </c>
      <c r="B3" s="18" t="s">
        <v>73</v>
      </c>
      <c r="C3" s="93"/>
      <c r="D3" s="94"/>
      <c r="E3" s="95"/>
      <c r="F3" s="95"/>
      <c r="G3" s="96"/>
      <c r="H3" s="97"/>
      <c r="M3" s="39"/>
      <c r="N3" s="99"/>
    </row>
    <row r="4" spans="1:16" ht="12.75" x14ac:dyDescent="0.2">
      <c r="A4" s="19"/>
      <c r="B4" s="20"/>
    </row>
    <row r="5" spans="1:16" x14ac:dyDescent="0.2">
      <c r="A5" s="7" t="s">
        <v>1</v>
      </c>
      <c r="C5" s="21" t="s">
        <v>2</v>
      </c>
      <c r="D5" s="10"/>
      <c r="E5" s="21" t="s">
        <v>3</v>
      </c>
      <c r="F5" s="21"/>
      <c r="G5" s="106">
        <v>-4</v>
      </c>
      <c r="H5" s="10"/>
      <c r="I5" s="21" t="s">
        <v>62</v>
      </c>
      <c r="J5" s="21" t="s">
        <v>63</v>
      </c>
      <c r="K5" s="44" t="s">
        <v>66</v>
      </c>
      <c r="L5" s="49" t="s">
        <v>67</v>
      </c>
      <c r="M5" s="49" t="s">
        <v>69</v>
      </c>
      <c r="N5" s="49" t="s">
        <v>70</v>
      </c>
    </row>
    <row r="6" spans="1:16" ht="27" customHeight="1" x14ac:dyDescent="0.2">
      <c r="C6" s="107" t="s">
        <v>91</v>
      </c>
      <c r="I6"/>
      <c r="J6" s="7" t="s">
        <v>54</v>
      </c>
      <c r="K6" s="40"/>
      <c r="L6" s="108" t="s">
        <v>92</v>
      </c>
    </row>
    <row r="7" spans="1:16" ht="12.75" x14ac:dyDescent="0.2">
      <c r="C7" s="22" t="s">
        <v>53</v>
      </c>
      <c r="D7" s="10"/>
      <c r="I7"/>
      <c r="J7" s="35" t="s">
        <v>61</v>
      </c>
      <c r="K7" s="45" t="s">
        <v>64</v>
      </c>
      <c r="L7" s="50"/>
      <c r="M7" s="39" t="s">
        <v>54</v>
      </c>
      <c r="N7" s="39" t="s">
        <v>6</v>
      </c>
    </row>
    <row r="8" spans="1:16" ht="12.75" x14ac:dyDescent="0.2">
      <c r="A8" s="23" t="s">
        <v>55</v>
      </c>
      <c r="B8" s="24"/>
      <c r="C8" s="25" t="s">
        <v>56</v>
      </c>
      <c r="D8" s="8"/>
      <c r="E8" s="25" t="s">
        <v>54</v>
      </c>
      <c r="F8" s="25"/>
      <c r="G8" s="37" t="s">
        <v>60</v>
      </c>
      <c r="H8" s="8"/>
      <c r="I8" s="25" t="s">
        <v>71</v>
      </c>
      <c r="J8" s="25" t="s">
        <v>9</v>
      </c>
      <c r="K8" s="46" t="s">
        <v>65</v>
      </c>
      <c r="L8" s="51" t="s">
        <v>51</v>
      </c>
      <c r="M8" s="52" t="s">
        <v>68</v>
      </c>
      <c r="N8" s="51" t="s">
        <v>51</v>
      </c>
    </row>
    <row r="9" spans="1:16" x14ac:dyDescent="0.2">
      <c r="A9" s="9"/>
      <c r="B9" s="26"/>
      <c r="C9" s="7"/>
      <c r="D9" s="10"/>
      <c r="E9" s="7"/>
      <c r="F9" s="7"/>
      <c r="G9" s="36"/>
      <c r="H9" s="10"/>
      <c r="I9" s="7"/>
      <c r="J9" s="7"/>
      <c r="K9" s="40"/>
      <c r="L9" s="39"/>
      <c r="M9" s="39"/>
      <c r="N9" s="39"/>
    </row>
    <row r="10" spans="1:16" ht="12.75" x14ac:dyDescent="0.2">
      <c r="A10" s="41" t="s">
        <v>57</v>
      </c>
      <c r="B10" s="42"/>
      <c r="C10" s="110">
        <f>SUM(C14:C250)</f>
        <v>0</v>
      </c>
      <c r="D10" s="43"/>
      <c r="E10" s="110">
        <f>SUM(E14:E250)</f>
        <v>0</v>
      </c>
      <c r="F10" s="43"/>
      <c r="G10" s="110">
        <f>SUM(G14:G250)</f>
        <v>0</v>
      </c>
      <c r="H10" s="43"/>
      <c r="I10" s="43"/>
      <c r="J10" s="43"/>
      <c r="K10" s="47"/>
      <c r="L10" s="110">
        <f>SUM(L14:L250)</f>
        <v>0</v>
      </c>
      <c r="M10" s="110">
        <f>SUM(M14:M250)</f>
        <v>0</v>
      </c>
      <c r="N10" s="110">
        <f>SUM(N14:N250)</f>
        <v>0</v>
      </c>
    </row>
    <row r="11" spans="1:16" x14ac:dyDescent="0.2">
      <c r="B11" s="26"/>
      <c r="C11" s="7"/>
      <c r="D11" s="10"/>
      <c r="E11" s="7"/>
      <c r="F11" s="7"/>
      <c r="G11" s="36"/>
      <c r="H11" s="10"/>
      <c r="I11" s="7"/>
      <c r="J11" s="7"/>
      <c r="K11" s="40"/>
      <c r="L11" s="39"/>
      <c r="M11" s="39"/>
      <c r="N11" s="39"/>
    </row>
    <row r="12" spans="1:16" x14ac:dyDescent="0.2">
      <c r="A12" s="109" t="s">
        <v>94</v>
      </c>
      <c r="B12" s="26"/>
    </row>
    <row r="13" spans="1:16" x14ac:dyDescent="0.2">
      <c r="A13" s="113" t="s">
        <v>93</v>
      </c>
      <c r="B13" s="27"/>
      <c r="C13"/>
      <c r="D13"/>
      <c r="E13"/>
      <c r="F13"/>
      <c r="G13"/>
      <c r="H13"/>
      <c r="I13"/>
      <c r="J13"/>
      <c r="K13"/>
      <c r="L13"/>
      <c r="M13"/>
      <c r="N13"/>
    </row>
    <row r="14" spans="1:16" x14ac:dyDescent="0.2">
      <c r="A14" s="28"/>
      <c r="B14" s="27"/>
      <c r="C14" s="111">
        <v>0</v>
      </c>
      <c r="D14" s="10"/>
      <c r="E14" s="29" t="s">
        <v>52</v>
      </c>
      <c r="F14" s="7"/>
      <c r="G14" s="112">
        <v>0</v>
      </c>
      <c r="H14" s="10"/>
      <c r="I14" s="7">
        <v>0.1</v>
      </c>
      <c r="J14" s="7">
        <v>1.7500000000000002E-2</v>
      </c>
      <c r="K14" s="40">
        <f>IF(C14=0,0,MAX(I14*((1-(2/3)*(G14-(C14))/(C14))), 0))</f>
        <v>0</v>
      </c>
      <c r="L14" s="111">
        <f>K14*(C14)</f>
        <v>0</v>
      </c>
      <c r="M14" s="29" t="s">
        <v>52</v>
      </c>
      <c r="N14" s="111">
        <f>MIN(MAX((L14),(C14*0.013)),C14*0.45)</f>
        <v>0</v>
      </c>
    </row>
    <row r="15" spans="1:16" x14ac:dyDescent="0.2">
      <c r="A15" s="28"/>
      <c r="B15" s="27"/>
      <c r="C15" s="111">
        <v>0</v>
      </c>
      <c r="D15" s="10"/>
      <c r="E15" s="29" t="s">
        <v>52</v>
      </c>
      <c r="F15" s="7"/>
      <c r="G15" s="112">
        <v>0</v>
      </c>
      <c r="H15" s="10"/>
      <c r="I15" s="7">
        <v>0.1</v>
      </c>
      <c r="J15" s="7">
        <v>1.7500000000000002E-2</v>
      </c>
      <c r="K15" s="40">
        <f t="shared" ref="K15:K23" si="0">IF(C15=0,0,MAX(I15*((1-(2/3)*(G15-(C15))/(C15))), 0))</f>
        <v>0</v>
      </c>
      <c r="L15" s="111">
        <f t="shared" ref="L15:L23" si="1">K15*(C15)</f>
        <v>0</v>
      </c>
      <c r="M15" s="29" t="s">
        <v>52</v>
      </c>
      <c r="N15" s="111">
        <f t="shared" ref="N15:N23" si="2">MIN(MAX((L15),(C15*0.013)),C15*0.45)</f>
        <v>0</v>
      </c>
    </row>
    <row r="16" spans="1:16" x14ac:dyDescent="0.2">
      <c r="A16" s="28"/>
      <c r="B16" s="27"/>
      <c r="C16" s="111">
        <v>0</v>
      </c>
      <c r="D16" s="10"/>
      <c r="E16" s="29" t="s">
        <v>52</v>
      </c>
      <c r="F16" s="7"/>
      <c r="G16" s="112">
        <v>0</v>
      </c>
      <c r="H16" s="10"/>
      <c r="I16" s="7">
        <v>0.1</v>
      </c>
      <c r="J16" s="7">
        <v>1.7500000000000002E-2</v>
      </c>
      <c r="K16" s="40">
        <f t="shared" si="0"/>
        <v>0</v>
      </c>
      <c r="L16" s="111">
        <f t="shared" si="1"/>
        <v>0</v>
      </c>
      <c r="M16" s="29" t="s">
        <v>52</v>
      </c>
      <c r="N16" s="111">
        <f t="shared" si="2"/>
        <v>0</v>
      </c>
    </row>
    <row r="17" spans="1:14" x14ac:dyDescent="0.2">
      <c r="A17" s="28"/>
      <c r="B17" s="27"/>
      <c r="C17" s="111">
        <v>0</v>
      </c>
      <c r="D17" s="10"/>
      <c r="E17" s="29" t="s">
        <v>52</v>
      </c>
      <c r="F17" s="7"/>
      <c r="G17" s="112">
        <v>0</v>
      </c>
      <c r="H17" s="10"/>
      <c r="I17" s="7">
        <v>0.1</v>
      </c>
      <c r="J17" s="7">
        <v>1.7500000000000002E-2</v>
      </c>
      <c r="K17" s="40">
        <f t="shared" si="0"/>
        <v>0</v>
      </c>
      <c r="L17" s="111">
        <f t="shared" si="1"/>
        <v>0</v>
      </c>
      <c r="M17" s="29" t="s">
        <v>52</v>
      </c>
      <c r="N17" s="111">
        <f t="shared" si="2"/>
        <v>0</v>
      </c>
    </row>
    <row r="18" spans="1:14" x14ac:dyDescent="0.2">
      <c r="A18" s="28"/>
      <c r="B18" s="27"/>
      <c r="C18" s="111">
        <v>0</v>
      </c>
      <c r="D18" s="10"/>
      <c r="E18" s="29" t="s">
        <v>52</v>
      </c>
      <c r="F18" s="7"/>
      <c r="G18" s="112">
        <v>0</v>
      </c>
      <c r="H18" s="10"/>
      <c r="I18" s="7">
        <v>0.1</v>
      </c>
      <c r="J18" s="7">
        <v>1.7500000000000002E-2</v>
      </c>
      <c r="K18" s="40">
        <f t="shared" si="0"/>
        <v>0</v>
      </c>
      <c r="L18" s="111">
        <f t="shared" si="1"/>
        <v>0</v>
      </c>
      <c r="M18" s="29" t="s">
        <v>52</v>
      </c>
      <c r="N18" s="111">
        <f t="shared" si="2"/>
        <v>0</v>
      </c>
    </row>
    <row r="19" spans="1:14" x14ac:dyDescent="0.2">
      <c r="A19" s="28"/>
      <c r="B19" s="27"/>
      <c r="C19" s="111">
        <v>0</v>
      </c>
      <c r="D19" s="10"/>
      <c r="E19" s="29" t="s">
        <v>52</v>
      </c>
      <c r="F19" s="7"/>
      <c r="G19" s="112">
        <v>0</v>
      </c>
      <c r="H19" s="10"/>
      <c r="I19" s="7">
        <v>0.1</v>
      </c>
      <c r="J19" s="7">
        <v>1.7500000000000002E-2</v>
      </c>
      <c r="K19" s="40">
        <f t="shared" si="0"/>
        <v>0</v>
      </c>
      <c r="L19" s="111">
        <f t="shared" si="1"/>
        <v>0</v>
      </c>
      <c r="M19" s="29" t="s">
        <v>52</v>
      </c>
      <c r="N19" s="111">
        <f t="shared" si="2"/>
        <v>0</v>
      </c>
    </row>
    <row r="20" spans="1:14" x14ac:dyDescent="0.2">
      <c r="A20" s="28"/>
      <c r="B20" s="27"/>
      <c r="C20" s="111">
        <v>0</v>
      </c>
      <c r="D20" s="10"/>
      <c r="E20" s="29" t="s">
        <v>52</v>
      </c>
      <c r="F20" s="7"/>
      <c r="G20" s="112">
        <v>0</v>
      </c>
      <c r="H20" s="10"/>
      <c r="I20" s="7">
        <v>0.1</v>
      </c>
      <c r="J20" s="7">
        <v>1.7500000000000002E-2</v>
      </c>
      <c r="K20" s="40">
        <f t="shared" si="0"/>
        <v>0</v>
      </c>
      <c r="L20" s="111">
        <f t="shared" si="1"/>
        <v>0</v>
      </c>
      <c r="M20" s="29" t="s">
        <v>52</v>
      </c>
      <c r="N20" s="111">
        <f t="shared" si="2"/>
        <v>0</v>
      </c>
    </row>
    <row r="21" spans="1:14" x14ac:dyDescent="0.2">
      <c r="A21" s="28"/>
      <c r="B21" s="27"/>
      <c r="C21" s="111">
        <v>0</v>
      </c>
      <c r="D21" s="10"/>
      <c r="E21" s="29" t="s">
        <v>52</v>
      </c>
      <c r="F21" s="7"/>
      <c r="G21" s="112">
        <v>0</v>
      </c>
      <c r="H21" s="10"/>
      <c r="I21" s="7">
        <v>0.1</v>
      </c>
      <c r="J21" s="7">
        <v>1.7500000000000002E-2</v>
      </c>
      <c r="K21" s="40">
        <f t="shared" si="0"/>
        <v>0</v>
      </c>
      <c r="L21" s="111">
        <f t="shared" si="1"/>
        <v>0</v>
      </c>
      <c r="M21" s="29" t="s">
        <v>52</v>
      </c>
      <c r="N21" s="111">
        <f t="shared" si="2"/>
        <v>0</v>
      </c>
    </row>
    <row r="22" spans="1:14" x14ac:dyDescent="0.2">
      <c r="A22" s="28"/>
      <c r="B22" s="27"/>
      <c r="C22" s="111">
        <v>0</v>
      </c>
      <c r="D22" s="10"/>
      <c r="E22" s="29" t="s">
        <v>52</v>
      </c>
      <c r="F22" s="7"/>
      <c r="G22" s="112">
        <v>0</v>
      </c>
      <c r="H22" s="10"/>
      <c r="I22" s="7">
        <v>0.1</v>
      </c>
      <c r="J22" s="7">
        <v>1.7500000000000002E-2</v>
      </c>
      <c r="K22" s="40">
        <f t="shared" si="0"/>
        <v>0</v>
      </c>
      <c r="L22" s="111">
        <f t="shared" si="1"/>
        <v>0</v>
      </c>
      <c r="M22" s="29" t="s">
        <v>52</v>
      </c>
      <c r="N22" s="111">
        <f t="shared" si="2"/>
        <v>0</v>
      </c>
    </row>
    <row r="23" spans="1:14" x14ac:dyDescent="0.2">
      <c r="A23" s="28"/>
      <c r="B23" s="27"/>
      <c r="C23" s="111">
        <v>0</v>
      </c>
      <c r="D23" s="10"/>
      <c r="E23" s="29" t="s">
        <v>52</v>
      </c>
      <c r="F23" s="7"/>
      <c r="G23" s="112">
        <v>0</v>
      </c>
      <c r="H23" s="10"/>
      <c r="I23" s="7">
        <v>0.1</v>
      </c>
      <c r="J23" s="7">
        <v>1.7500000000000002E-2</v>
      </c>
      <c r="K23" s="40">
        <f t="shared" si="0"/>
        <v>0</v>
      </c>
      <c r="L23" s="111">
        <f t="shared" si="1"/>
        <v>0</v>
      </c>
      <c r="M23" s="29" t="s">
        <v>52</v>
      </c>
      <c r="N23" s="111">
        <f t="shared" si="2"/>
        <v>0</v>
      </c>
    </row>
    <row r="24" spans="1:14" x14ac:dyDescent="0.2">
      <c r="A24" s="31"/>
      <c r="B24" s="32"/>
      <c r="C24" s="100"/>
      <c r="D24" s="30"/>
      <c r="E24" s="100"/>
      <c r="F24" s="100"/>
      <c r="G24" s="101"/>
      <c r="H24" s="30"/>
      <c r="L24" s="39"/>
      <c r="M24" s="39"/>
      <c r="N24" s="39"/>
    </row>
    <row r="25" spans="1:14" x14ac:dyDescent="0.2">
      <c r="A25" s="109" t="s">
        <v>95</v>
      </c>
      <c r="B25" s="26"/>
      <c r="C25" s="100"/>
      <c r="D25" s="10"/>
      <c r="E25" s="100"/>
      <c r="F25" s="100"/>
      <c r="G25" s="101"/>
      <c r="H25" s="30"/>
      <c r="L25" s="39"/>
      <c r="M25" s="39"/>
      <c r="N25" s="39"/>
    </row>
    <row r="26" spans="1:14" x14ac:dyDescent="0.2">
      <c r="A26" s="113" t="s">
        <v>93</v>
      </c>
      <c r="B26" s="27"/>
      <c r="C26" s="100"/>
      <c r="D26" s="30"/>
      <c r="E26" s="100"/>
      <c r="F26" s="100"/>
      <c r="G26" s="101"/>
      <c r="H26" s="30"/>
      <c r="L26" s="39"/>
      <c r="M26" s="39"/>
      <c r="N26" s="39"/>
    </row>
    <row r="27" spans="1:14" ht="12.75" x14ac:dyDescent="0.2">
      <c r="A27" s="28"/>
      <c r="B27" s="33"/>
      <c r="C27" s="111">
        <v>0</v>
      </c>
      <c r="D27" s="10"/>
      <c r="E27" s="111">
        <v>0</v>
      </c>
      <c r="F27" s="7"/>
      <c r="G27" s="112">
        <v>0</v>
      </c>
      <c r="H27" s="10"/>
      <c r="I27" s="7">
        <v>0.1</v>
      </c>
      <c r="J27" s="7">
        <v>1.7500000000000002E-2</v>
      </c>
      <c r="K27" s="40">
        <f>IF((C27+E27)=0,0,MAX(I27*((1-(2/3)*(G27-(C27+E27))/(C27+E27))),0))</f>
        <v>0</v>
      </c>
      <c r="L27" s="111">
        <f t="shared" ref="L27:L90" si="3">K27*(C27+E27)</f>
        <v>0</v>
      </c>
      <c r="M27" s="111">
        <f t="shared" ref="M27:M90" si="4">E27*J27</f>
        <v>0</v>
      </c>
      <c r="N27" s="111">
        <f>MAX(MIN(MAX((L27-M27),(C27*0.013)),C27*0.45),0)</f>
        <v>0</v>
      </c>
    </row>
    <row r="28" spans="1:14" ht="12.75" x14ac:dyDescent="0.2">
      <c r="A28" s="28"/>
      <c r="B28" s="33"/>
      <c r="C28" s="111">
        <v>0</v>
      </c>
      <c r="D28" s="10"/>
      <c r="E28" s="111">
        <v>0</v>
      </c>
      <c r="F28" s="7"/>
      <c r="G28" s="112">
        <v>0</v>
      </c>
      <c r="H28" s="10"/>
      <c r="I28" s="7">
        <v>0.1</v>
      </c>
      <c r="J28" s="7">
        <v>1.7500000000000002E-2</v>
      </c>
      <c r="K28" s="40">
        <f t="shared" ref="K28:K91" si="5">IF((C28+E28)=0,0,MAX(I28*((1-(2/3)*(G28-(C28+E28))/(C28+E28))),0))</f>
        <v>0</v>
      </c>
      <c r="L28" s="111">
        <f t="shared" si="3"/>
        <v>0</v>
      </c>
      <c r="M28" s="111">
        <f t="shared" si="4"/>
        <v>0</v>
      </c>
      <c r="N28" s="111">
        <f t="shared" ref="N28:N91" si="6">MAX(MIN(MAX((L28-M28),(C28*0.013)),C28*0.45),0)</f>
        <v>0</v>
      </c>
    </row>
    <row r="29" spans="1:14" ht="12.75" x14ac:dyDescent="0.2">
      <c r="A29" s="28"/>
      <c r="B29" s="33"/>
      <c r="C29" s="111">
        <v>0</v>
      </c>
      <c r="D29" s="10"/>
      <c r="E29" s="111">
        <v>0</v>
      </c>
      <c r="F29" s="7"/>
      <c r="G29" s="112">
        <v>0</v>
      </c>
      <c r="H29" s="10"/>
      <c r="I29" s="7">
        <v>0.1</v>
      </c>
      <c r="J29" s="7">
        <v>1.7500000000000002E-2</v>
      </c>
      <c r="K29" s="40">
        <f t="shared" si="5"/>
        <v>0</v>
      </c>
      <c r="L29" s="111">
        <f t="shared" si="3"/>
        <v>0</v>
      </c>
      <c r="M29" s="111">
        <f t="shared" si="4"/>
        <v>0</v>
      </c>
      <c r="N29" s="111">
        <f t="shared" si="6"/>
        <v>0</v>
      </c>
    </row>
    <row r="30" spans="1:14" ht="12.75" x14ac:dyDescent="0.2">
      <c r="A30" s="28"/>
      <c r="B30" s="33"/>
      <c r="C30" s="111">
        <v>0</v>
      </c>
      <c r="D30" s="10"/>
      <c r="E30" s="111">
        <v>0</v>
      </c>
      <c r="F30" s="7"/>
      <c r="G30" s="112">
        <v>0</v>
      </c>
      <c r="H30" s="10"/>
      <c r="I30" s="7">
        <v>0.1</v>
      </c>
      <c r="J30" s="7">
        <v>1.7500000000000002E-2</v>
      </c>
      <c r="K30" s="40">
        <f t="shared" si="5"/>
        <v>0</v>
      </c>
      <c r="L30" s="111">
        <f t="shared" si="3"/>
        <v>0</v>
      </c>
      <c r="M30" s="111">
        <f t="shared" si="4"/>
        <v>0</v>
      </c>
      <c r="N30" s="111">
        <f t="shared" si="6"/>
        <v>0</v>
      </c>
    </row>
    <row r="31" spans="1:14" ht="12.75" x14ac:dyDescent="0.2">
      <c r="A31" s="28"/>
      <c r="B31" s="33"/>
      <c r="C31" s="111">
        <v>0</v>
      </c>
      <c r="D31" s="10"/>
      <c r="E31" s="111">
        <v>0</v>
      </c>
      <c r="F31" s="7"/>
      <c r="G31" s="112">
        <v>0</v>
      </c>
      <c r="H31" s="10"/>
      <c r="I31" s="7">
        <v>0.1</v>
      </c>
      <c r="J31" s="7">
        <v>1.7500000000000002E-2</v>
      </c>
      <c r="K31" s="40">
        <f t="shared" si="5"/>
        <v>0</v>
      </c>
      <c r="L31" s="111">
        <f t="shared" si="3"/>
        <v>0</v>
      </c>
      <c r="M31" s="111">
        <f t="shared" si="4"/>
        <v>0</v>
      </c>
      <c r="N31" s="111">
        <f t="shared" si="6"/>
        <v>0</v>
      </c>
    </row>
    <row r="32" spans="1:14" ht="12.75" x14ac:dyDescent="0.2">
      <c r="A32" s="28"/>
      <c r="B32" s="33"/>
      <c r="C32" s="111">
        <v>0</v>
      </c>
      <c r="D32" s="10"/>
      <c r="E32" s="111">
        <v>0</v>
      </c>
      <c r="F32" s="7"/>
      <c r="G32" s="112">
        <v>0</v>
      </c>
      <c r="H32" s="10"/>
      <c r="I32" s="7">
        <v>0.1</v>
      </c>
      <c r="J32" s="7">
        <v>1.7500000000000002E-2</v>
      </c>
      <c r="K32" s="40">
        <f t="shared" si="5"/>
        <v>0</v>
      </c>
      <c r="L32" s="111">
        <f t="shared" si="3"/>
        <v>0</v>
      </c>
      <c r="M32" s="111">
        <f t="shared" si="4"/>
        <v>0</v>
      </c>
      <c r="N32" s="111">
        <f t="shared" si="6"/>
        <v>0</v>
      </c>
    </row>
    <row r="33" spans="1:14" ht="12.75" x14ac:dyDescent="0.2">
      <c r="A33" s="28"/>
      <c r="B33" s="33"/>
      <c r="C33" s="111">
        <v>0</v>
      </c>
      <c r="D33" s="10"/>
      <c r="E33" s="111">
        <v>0</v>
      </c>
      <c r="F33" s="7"/>
      <c r="G33" s="112">
        <v>0</v>
      </c>
      <c r="H33" s="10"/>
      <c r="I33" s="7">
        <v>0.1</v>
      </c>
      <c r="J33" s="7">
        <v>1.7500000000000002E-2</v>
      </c>
      <c r="K33" s="40">
        <f t="shared" si="5"/>
        <v>0</v>
      </c>
      <c r="L33" s="111">
        <f t="shared" si="3"/>
        <v>0</v>
      </c>
      <c r="M33" s="111">
        <f t="shared" si="4"/>
        <v>0</v>
      </c>
      <c r="N33" s="111">
        <f t="shared" si="6"/>
        <v>0</v>
      </c>
    </row>
    <row r="34" spans="1:14" ht="12.75" x14ac:dyDescent="0.2">
      <c r="A34" s="28"/>
      <c r="B34" s="33"/>
      <c r="C34" s="111">
        <v>0</v>
      </c>
      <c r="D34" s="10"/>
      <c r="E34" s="111">
        <v>0</v>
      </c>
      <c r="F34" s="7"/>
      <c r="G34" s="112">
        <v>0</v>
      </c>
      <c r="H34" s="10"/>
      <c r="I34" s="7">
        <v>0.1</v>
      </c>
      <c r="J34" s="7">
        <v>1.7500000000000002E-2</v>
      </c>
      <c r="K34" s="40">
        <f t="shared" si="5"/>
        <v>0</v>
      </c>
      <c r="L34" s="111">
        <f t="shared" si="3"/>
        <v>0</v>
      </c>
      <c r="M34" s="111">
        <f t="shared" si="4"/>
        <v>0</v>
      </c>
      <c r="N34" s="111">
        <f t="shared" si="6"/>
        <v>0</v>
      </c>
    </row>
    <row r="35" spans="1:14" ht="12.75" x14ac:dyDescent="0.2">
      <c r="A35" s="28"/>
      <c r="B35" s="33"/>
      <c r="C35" s="111">
        <v>0</v>
      </c>
      <c r="D35" s="10"/>
      <c r="E35" s="111">
        <v>0</v>
      </c>
      <c r="F35" s="7"/>
      <c r="G35" s="112">
        <v>0</v>
      </c>
      <c r="H35" s="10"/>
      <c r="I35" s="7">
        <v>0.1</v>
      </c>
      <c r="J35" s="7">
        <v>1.7500000000000002E-2</v>
      </c>
      <c r="K35" s="40">
        <f t="shared" si="5"/>
        <v>0</v>
      </c>
      <c r="L35" s="111">
        <f t="shared" si="3"/>
        <v>0</v>
      </c>
      <c r="M35" s="111">
        <f t="shared" si="4"/>
        <v>0</v>
      </c>
      <c r="N35" s="111">
        <f t="shared" si="6"/>
        <v>0</v>
      </c>
    </row>
    <row r="36" spans="1:14" ht="12.75" x14ac:dyDescent="0.2">
      <c r="A36" s="28"/>
      <c r="B36" s="33"/>
      <c r="C36" s="111">
        <v>0</v>
      </c>
      <c r="D36" s="10"/>
      <c r="E36" s="111">
        <v>0</v>
      </c>
      <c r="F36" s="7"/>
      <c r="G36" s="112">
        <v>0</v>
      </c>
      <c r="H36" s="10"/>
      <c r="I36" s="7">
        <v>0.1</v>
      </c>
      <c r="J36" s="7">
        <v>1.7500000000000002E-2</v>
      </c>
      <c r="K36" s="40">
        <f t="shared" si="5"/>
        <v>0</v>
      </c>
      <c r="L36" s="111">
        <f t="shared" si="3"/>
        <v>0</v>
      </c>
      <c r="M36" s="111">
        <f t="shared" si="4"/>
        <v>0</v>
      </c>
      <c r="N36" s="111">
        <f t="shared" si="6"/>
        <v>0</v>
      </c>
    </row>
    <row r="37" spans="1:14" ht="12.75" x14ac:dyDescent="0.2">
      <c r="A37" s="28"/>
      <c r="B37" s="33"/>
      <c r="C37" s="111">
        <v>0</v>
      </c>
      <c r="D37" s="10"/>
      <c r="E37" s="111">
        <v>0</v>
      </c>
      <c r="F37" s="7"/>
      <c r="G37" s="112">
        <v>0</v>
      </c>
      <c r="H37" s="10"/>
      <c r="I37" s="7">
        <v>0.1</v>
      </c>
      <c r="J37" s="7">
        <v>1.7500000000000002E-2</v>
      </c>
      <c r="K37" s="40">
        <f t="shared" si="5"/>
        <v>0</v>
      </c>
      <c r="L37" s="111">
        <f t="shared" si="3"/>
        <v>0</v>
      </c>
      <c r="M37" s="111">
        <f t="shared" si="4"/>
        <v>0</v>
      </c>
      <c r="N37" s="111">
        <f t="shared" si="6"/>
        <v>0</v>
      </c>
    </row>
    <row r="38" spans="1:14" ht="12.75" x14ac:dyDescent="0.2">
      <c r="A38" s="28"/>
      <c r="B38" s="33"/>
      <c r="C38" s="111">
        <v>0</v>
      </c>
      <c r="D38" s="10"/>
      <c r="E38" s="111">
        <v>0</v>
      </c>
      <c r="F38" s="7"/>
      <c r="G38" s="112">
        <v>0</v>
      </c>
      <c r="H38" s="10"/>
      <c r="I38" s="7">
        <v>0.1</v>
      </c>
      <c r="J38" s="7">
        <v>1.7500000000000002E-2</v>
      </c>
      <c r="K38" s="40">
        <f t="shared" si="5"/>
        <v>0</v>
      </c>
      <c r="L38" s="111">
        <f t="shared" si="3"/>
        <v>0</v>
      </c>
      <c r="M38" s="111">
        <f t="shared" si="4"/>
        <v>0</v>
      </c>
      <c r="N38" s="111">
        <f t="shared" si="6"/>
        <v>0</v>
      </c>
    </row>
    <row r="39" spans="1:14" ht="12.75" x14ac:dyDescent="0.2">
      <c r="A39" s="28"/>
      <c r="B39" s="33"/>
      <c r="C39" s="111">
        <v>0</v>
      </c>
      <c r="D39" s="10"/>
      <c r="E39" s="111">
        <v>0</v>
      </c>
      <c r="F39" s="7"/>
      <c r="G39" s="112">
        <v>0</v>
      </c>
      <c r="H39" s="10"/>
      <c r="I39" s="7">
        <v>0.1</v>
      </c>
      <c r="J39" s="7">
        <v>1.7500000000000002E-2</v>
      </c>
      <c r="K39" s="40">
        <f t="shared" si="5"/>
        <v>0</v>
      </c>
      <c r="L39" s="111">
        <f t="shared" si="3"/>
        <v>0</v>
      </c>
      <c r="M39" s="111">
        <f t="shared" si="4"/>
        <v>0</v>
      </c>
      <c r="N39" s="111">
        <f t="shared" si="6"/>
        <v>0</v>
      </c>
    </row>
    <row r="40" spans="1:14" ht="12.75" x14ac:dyDescent="0.2">
      <c r="A40" s="28"/>
      <c r="B40" s="33"/>
      <c r="C40" s="111">
        <v>0</v>
      </c>
      <c r="D40" s="10"/>
      <c r="E40" s="111">
        <v>0</v>
      </c>
      <c r="F40" s="7"/>
      <c r="G40" s="112">
        <v>0</v>
      </c>
      <c r="H40" s="10"/>
      <c r="I40" s="7">
        <v>0.1</v>
      </c>
      <c r="J40" s="7">
        <v>1.7500000000000002E-2</v>
      </c>
      <c r="K40" s="40">
        <f t="shared" si="5"/>
        <v>0</v>
      </c>
      <c r="L40" s="111">
        <f t="shared" si="3"/>
        <v>0</v>
      </c>
      <c r="M40" s="111">
        <f t="shared" si="4"/>
        <v>0</v>
      </c>
      <c r="N40" s="111">
        <f t="shared" si="6"/>
        <v>0</v>
      </c>
    </row>
    <row r="41" spans="1:14" ht="12.75" x14ac:dyDescent="0.2">
      <c r="A41" s="28"/>
      <c r="B41" s="33"/>
      <c r="C41" s="111">
        <v>0</v>
      </c>
      <c r="D41" s="10"/>
      <c r="E41" s="111">
        <v>0</v>
      </c>
      <c r="F41" s="7"/>
      <c r="G41" s="112">
        <v>0</v>
      </c>
      <c r="H41" s="10"/>
      <c r="I41" s="7">
        <v>0.1</v>
      </c>
      <c r="J41" s="7">
        <v>1.7500000000000002E-2</v>
      </c>
      <c r="K41" s="40">
        <f t="shared" si="5"/>
        <v>0</v>
      </c>
      <c r="L41" s="111">
        <f t="shared" si="3"/>
        <v>0</v>
      </c>
      <c r="M41" s="111">
        <f t="shared" si="4"/>
        <v>0</v>
      </c>
      <c r="N41" s="111">
        <f t="shared" si="6"/>
        <v>0</v>
      </c>
    </row>
    <row r="42" spans="1:14" ht="12.75" x14ac:dyDescent="0.2">
      <c r="A42" s="28"/>
      <c r="B42" s="33"/>
      <c r="C42" s="111">
        <v>0</v>
      </c>
      <c r="D42" s="10"/>
      <c r="E42" s="111">
        <v>0</v>
      </c>
      <c r="F42" s="7"/>
      <c r="G42" s="112">
        <v>0</v>
      </c>
      <c r="H42" s="10"/>
      <c r="I42" s="7">
        <v>0.1</v>
      </c>
      <c r="J42" s="7">
        <v>1.7500000000000002E-2</v>
      </c>
      <c r="K42" s="40">
        <f t="shared" si="5"/>
        <v>0</v>
      </c>
      <c r="L42" s="111">
        <f t="shared" si="3"/>
        <v>0</v>
      </c>
      <c r="M42" s="111">
        <f t="shared" si="4"/>
        <v>0</v>
      </c>
      <c r="N42" s="111">
        <f t="shared" si="6"/>
        <v>0</v>
      </c>
    </row>
    <row r="43" spans="1:14" ht="12.75" x14ac:dyDescent="0.2">
      <c r="A43" s="28"/>
      <c r="B43" s="33"/>
      <c r="C43" s="111">
        <v>0</v>
      </c>
      <c r="D43" s="10"/>
      <c r="E43" s="111">
        <v>0</v>
      </c>
      <c r="F43" s="7"/>
      <c r="G43" s="112">
        <v>0</v>
      </c>
      <c r="H43" s="10"/>
      <c r="I43" s="7">
        <v>0.1</v>
      </c>
      <c r="J43" s="7">
        <v>1.7500000000000002E-2</v>
      </c>
      <c r="K43" s="40">
        <f t="shared" si="5"/>
        <v>0</v>
      </c>
      <c r="L43" s="111">
        <f t="shared" si="3"/>
        <v>0</v>
      </c>
      <c r="M43" s="111">
        <f t="shared" si="4"/>
        <v>0</v>
      </c>
      <c r="N43" s="111">
        <f t="shared" si="6"/>
        <v>0</v>
      </c>
    </row>
    <row r="44" spans="1:14" ht="12.75" x14ac:dyDescent="0.2">
      <c r="A44" s="28"/>
      <c r="B44" s="33"/>
      <c r="C44" s="111">
        <v>0</v>
      </c>
      <c r="D44" s="10"/>
      <c r="E44" s="111">
        <v>0</v>
      </c>
      <c r="F44" s="7"/>
      <c r="G44" s="112">
        <v>0</v>
      </c>
      <c r="H44" s="10"/>
      <c r="I44" s="7">
        <v>0.1</v>
      </c>
      <c r="J44" s="7">
        <v>1.7500000000000002E-2</v>
      </c>
      <c r="K44" s="40">
        <f t="shared" si="5"/>
        <v>0</v>
      </c>
      <c r="L44" s="111">
        <f t="shared" si="3"/>
        <v>0</v>
      </c>
      <c r="M44" s="111">
        <f t="shared" si="4"/>
        <v>0</v>
      </c>
      <c r="N44" s="111">
        <f t="shared" si="6"/>
        <v>0</v>
      </c>
    </row>
    <row r="45" spans="1:14" ht="12.75" x14ac:dyDescent="0.2">
      <c r="A45" s="28"/>
      <c r="B45" s="33"/>
      <c r="C45" s="111">
        <v>0</v>
      </c>
      <c r="D45" s="10"/>
      <c r="E45" s="111">
        <v>0</v>
      </c>
      <c r="F45" s="7"/>
      <c r="G45" s="112">
        <v>0</v>
      </c>
      <c r="H45" s="10"/>
      <c r="I45" s="7">
        <v>0.1</v>
      </c>
      <c r="J45" s="7">
        <v>1.7500000000000002E-2</v>
      </c>
      <c r="K45" s="40">
        <f t="shared" si="5"/>
        <v>0</v>
      </c>
      <c r="L45" s="111">
        <f t="shared" si="3"/>
        <v>0</v>
      </c>
      <c r="M45" s="111">
        <f t="shared" si="4"/>
        <v>0</v>
      </c>
      <c r="N45" s="111">
        <f t="shared" si="6"/>
        <v>0</v>
      </c>
    </row>
    <row r="46" spans="1:14" ht="12.75" x14ac:dyDescent="0.2">
      <c r="A46" s="28"/>
      <c r="B46" s="33"/>
      <c r="C46" s="111">
        <v>0</v>
      </c>
      <c r="D46" s="10"/>
      <c r="E46" s="111">
        <v>0</v>
      </c>
      <c r="F46" s="7"/>
      <c r="G46" s="112">
        <v>0</v>
      </c>
      <c r="H46" s="10"/>
      <c r="I46" s="7">
        <v>0.1</v>
      </c>
      <c r="J46" s="7">
        <v>1.7500000000000002E-2</v>
      </c>
      <c r="K46" s="40">
        <f t="shared" si="5"/>
        <v>0</v>
      </c>
      <c r="L46" s="111">
        <f t="shared" si="3"/>
        <v>0</v>
      </c>
      <c r="M46" s="111">
        <f t="shared" si="4"/>
        <v>0</v>
      </c>
      <c r="N46" s="111">
        <f t="shared" si="6"/>
        <v>0</v>
      </c>
    </row>
    <row r="47" spans="1:14" ht="12.75" x14ac:dyDescent="0.2">
      <c r="A47" s="28"/>
      <c r="B47" s="33"/>
      <c r="C47" s="111">
        <v>0</v>
      </c>
      <c r="D47" s="10"/>
      <c r="E47" s="111">
        <v>0</v>
      </c>
      <c r="F47" s="7"/>
      <c r="G47" s="112">
        <v>0</v>
      </c>
      <c r="H47" s="10"/>
      <c r="I47" s="7">
        <v>0.1</v>
      </c>
      <c r="J47" s="7">
        <v>1.7500000000000002E-2</v>
      </c>
      <c r="K47" s="40">
        <f t="shared" si="5"/>
        <v>0</v>
      </c>
      <c r="L47" s="111">
        <f t="shared" si="3"/>
        <v>0</v>
      </c>
      <c r="M47" s="111">
        <f t="shared" si="4"/>
        <v>0</v>
      </c>
      <c r="N47" s="111">
        <f t="shared" si="6"/>
        <v>0</v>
      </c>
    </row>
    <row r="48" spans="1:14" ht="12.75" x14ac:dyDescent="0.2">
      <c r="A48" s="28"/>
      <c r="B48" s="33"/>
      <c r="C48" s="111">
        <v>0</v>
      </c>
      <c r="D48" s="10"/>
      <c r="E48" s="111">
        <v>0</v>
      </c>
      <c r="F48" s="7"/>
      <c r="G48" s="112">
        <v>0</v>
      </c>
      <c r="H48" s="10"/>
      <c r="I48" s="7">
        <v>0.1</v>
      </c>
      <c r="J48" s="7">
        <v>1.7500000000000002E-2</v>
      </c>
      <c r="K48" s="40">
        <f t="shared" si="5"/>
        <v>0</v>
      </c>
      <c r="L48" s="111">
        <f t="shared" si="3"/>
        <v>0</v>
      </c>
      <c r="M48" s="111">
        <f t="shared" si="4"/>
        <v>0</v>
      </c>
      <c r="N48" s="111">
        <f t="shared" si="6"/>
        <v>0</v>
      </c>
    </row>
    <row r="49" spans="1:14" ht="12.75" x14ac:dyDescent="0.2">
      <c r="A49" s="28"/>
      <c r="B49" s="33"/>
      <c r="C49" s="111">
        <v>0</v>
      </c>
      <c r="D49" s="10"/>
      <c r="E49" s="111">
        <v>0</v>
      </c>
      <c r="F49" s="7"/>
      <c r="G49" s="112">
        <v>0</v>
      </c>
      <c r="H49" s="10"/>
      <c r="I49" s="7">
        <v>0.1</v>
      </c>
      <c r="J49" s="7">
        <v>1.7500000000000002E-2</v>
      </c>
      <c r="K49" s="40">
        <f t="shared" si="5"/>
        <v>0</v>
      </c>
      <c r="L49" s="111">
        <f t="shared" si="3"/>
        <v>0</v>
      </c>
      <c r="M49" s="111">
        <f t="shared" si="4"/>
        <v>0</v>
      </c>
      <c r="N49" s="111">
        <f t="shared" si="6"/>
        <v>0</v>
      </c>
    </row>
    <row r="50" spans="1:14" ht="12.75" x14ac:dyDescent="0.2">
      <c r="A50" s="28"/>
      <c r="B50" s="33"/>
      <c r="C50" s="111">
        <v>0</v>
      </c>
      <c r="D50" s="10"/>
      <c r="E50" s="111">
        <v>0</v>
      </c>
      <c r="F50" s="7"/>
      <c r="G50" s="112">
        <v>0</v>
      </c>
      <c r="H50" s="10"/>
      <c r="I50" s="7">
        <v>0.1</v>
      </c>
      <c r="J50" s="7">
        <v>1.7500000000000002E-2</v>
      </c>
      <c r="K50" s="40">
        <f t="shared" si="5"/>
        <v>0</v>
      </c>
      <c r="L50" s="111">
        <f t="shared" si="3"/>
        <v>0</v>
      </c>
      <c r="M50" s="111">
        <f t="shared" si="4"/>
        <v>0</v>
      </c>
      <c r="N50" s="111">
        <f t="shared" si="6"/>
        <v>0</v>
      </c>
    </row>
    <row r="51" spans="1:14" ht="12.75" x14ac:dyDescent="0.2">
      <c r="A51" s="28"/>
      <c r="B51" s="33"/>
      <c r="C51" s="111">
        <v>0</v>
      </c>
      <c r="D51" s="10"/>
      <c r="E51" s="111">
        <v>0</v>
      </c>
      <c r="F51" s="7"/>
      <c r="G51" s="112">
        <v>0</v>
      </c>
      <c r="H51" s="10"/>
      <c r="I51" s="7">
        <v>0.1</v>
      </c>
      <c r="J51" s="7">
        <v>1.7500000000000002E-2</v>
      </c>
      <c r="K51" s="40">
        <f t="shared" si="5"/>
        <v>0</v>
      </c>
      <c r="L51" s="111">
        <f t="shared" si="3"/>
        <v>0</v>
      </c>
      <c r="M51" s="111">
        <f t="shared" si="4"/>
        <v>0</v>
      </c>
      <c r="N51" s="111">
        <f t="shared" si="6"/>
        <v>0</v>
      </c>
    </row>
    <row r="52" spans="1:14" ht="12.75" x14ac:dyDescent="0.2">
      <c r="A52" s="28"/>
      <c r="B52" s="33"/>
      <c r="C52" s="111">
        <v>0</v>
      </c>
      <c r="D52" s="10"/>
      <c r="E52" s="111">
        <v>0</v>
      </c>
      <c r="F52" s="7"/>
      <c r="G52" s="112">
        <v>0</v>
      </c>
      <c r="H52" s="10"/>
      <c r="I52" s="7">
        <v>0.1</v>
      </c>
      <c r="J52" s="7">
        <v>1.7500000000000002E-2</v>
      </c>
      <c r="K52" s="40">
        <f t="shared" si="5"/>
        <v>0</v>
      </c>
      <c r="L52" s="111">
        <f t="shared" si="3"/>
        <v>0</v>
      </c>
      <c r="M52" s="111">
        <f t="shared" si="4"/>
        <v>0</v>
      </c>
      <c r="N52" s="111">
        <f t="shared" si="6"/>
        <v>0</v>
      </c>
    </row>
    <row r="53" spans="1:14" ht="12.75" x14ac:dyDescent="0.2">
      <c r="A53" s="28"/>
      <c r="B53" s="33"/>
      <c r="C53" s="111">
        <v>0</v>
      </c>
      <c r="D53" s="10"/>
      <c r="E53" s="111">
        <v>0</v>
      </c>
      <c r="F53" s="7"/>
      <c r="G53" s="112">
        <v>0</v>
      </c>
      <c r="H53" s="10"/>
      <c r="I53" s="7">
        <v>0.1</v>
      </c>
      <c r="J53" s="7">
        <v>1.7500000000000002E-2</v>
      </c>
      <c r="K53" s="40">
        <f t="shared" si="5"/>
        <v>0</v>
      </c>
      <c r="L53" s="111">
        <f t="shared" si="3"/>
        <v>0</v>
      </c>
      <c r="M53" s="111">
        <f t="shared" si="4"/>
        <v>0</v>
      </c>
      <c r="N53" s="111">
        <f t="shared" si="6"/>
        <v>0</v>
      </c>
    </row>
    <row r="54" spans="1:14" ht="12.75" x14ac:dyDescent="0.2">
      <c r="A54" s="28"/>
      <c r="B54" s="33"/>
      <c r="C54" s="111">
        <v>0</v>
      </c>
      <c r="D54" s="10"/>
      <c r="E54" s="111">
        <v>0</v>
      </c>
      <c r="F54" s="7"/>
      <c r="G54" s="112">
        <v>0</v>
      </c>
      <c r="H54" s="10"/>
      <c r="I54" s="7">
        <v>0.1</v>
      </c>
      <c r="J54" s="7">
        <v>1.7500000000000002E-2</v>
      </c>
      <c r="K54" s="40">
        <f t="shared" si="5"/>
        <v>0</v>
      </c>
      <c r="L54" s="111">
        <f t="shared" si="3"/>
        <v>0</v>
      </c>
      <c r="M54" s="111">
        <f t="shared" si="4"/>
        <v>0</v>
      </c>
      <c r="N54" s="111">
        <f t="shared" si="6"/>
        <v>0</v>
      </c>
    </row>
    <row r="55" spans="1:14" ht="12.75" x14ac:dyDescent="0.2">
      <c r="A55" s="28"/>
      <c r="B55" s="33"/>
      <c r="C55" s="111">
        <v>0</v>
      </c>
      <c r="D55" s="10"/>
      <c r="E55" s="111">
        <v>0</v>
      </c>
      <c r="F55" s="7"/>
      <c r="G55" s="112">
        <v>0</v>
      </c>
      <c r="H55" s="10"/>
      <c r="I55" s="7">
        <v>0.1</v>
      </c>
      <c r="J55" s="7">
        <v>1.7500000000000002E-2</v>
      </c>
      <c r="K55" s="40">
        <f t="shared" si="5"/>
        <v>0</v>
      </c>
      <c r="L55" s="111">
        <f t="shared" si="3"/>
        <v>0</v>
      </c>
      <c r="M55" s="111">
        <f t="shared" si="4"/>
        <v>0</v>
      </c>
      <c r="N55" s="111">
        <f t="shared" si="6"/>
        <v>0</v>
      </c>
    </row>
    <row r="56" spans="1:14" ht="12.75" x14ac:dyDescent="0.2">
      <c r="A56" s="28"/>
      <c r="B56" s="33"/>
      <c r="C56" s="111">
        <v>0</v>
      </c>
      <c r="D56" s="10"/>
      <c r="E56" s="111">
        <v>0</v>
      </c>
      <c r="F56" s="7"/>
      <c r="G56" s="112">
        <v>0</v>
      </c>
      <c r="H56" s="10"/>
      <c r="I56" s="7">
        <v>0.1</v>
      </c>
      <c r="J56" s="7">
        <v>1.7500000000000002E-2</v>
      </c>
      <c r="K56" s="40">
        <f t="shared" si="5"/>
        <v>0</v>
      </c>
      <c r="L56" s="111">
        <f t="shared" si="3"/>
        <v>0</v>
      </c>
      <c r="M56" s="111">
        <f t="shared" si="4"/>
        <v>0</v>
      </c>
      <c r="N56" s="111">
        <f t="shared" si="6"/>
        <v>0</v>
      </c>
    </row>
    <row r="57" spans="1:14" ht="12.75" x14ac:dyDescent="0.2">
      <c r="A57" s="28"/>
      <c r="B57" s="33"/>
      <c r="C57" s="111">
        <v>0</v>
      </c>
      <c r="D57" s="10"/>
      <c r="E57" s="111">
        <v>0</v>
      </c>
      <c r="F57" s="7"/>
      <c r="G57" s="112">
        <v>0</v>
      </c>
      <c r="H57" s="10"/>
      <c r="I57" s="7">
        <v>0.1</v>
      </c>
      <c r="J57" s="7">
        <v>1.7500000000000002E-2</v>
      </c>
      <c r="K57" s="40">
        <f t="shared" si="5"/>
        <v>0</v>
      </c>
      <c r="L57" s="111">
        <f t="shared" si="3"/>
        <v>0</v>
      </c>
      <c r="M57" s="111">
        <f t="shared" si="4"/>
        <v>0</v>
      </c>
      <c r="N57" s="111">
        <f t="shared" si="6"/>
        <v>0</v>
      </c>
    </row>
    <row r="58" spans="1:14" ht="12.75" x14ac:dyDescent="0.2">
      <c r="A58" s="28"/>
      <c r="B58" s="33"/>
      <c r="C58" s="111">
        <v>0</v>
      </c>
      <c r="D58" s="10"/>
      <c r="E58" s="111">
        <v>0</v>
      </c>
      <c r="F58" s="7"/>
      <c r="G58" s="112">
        <v>0</v>
      </c>
      <c r="H58" s="10"/>
      <c r="I58" s="7">
        <v>0.1</v>
      </c>
      <c r="J58" s="7">
        <v>1.7500000000000002E-2</v>
      </c>
      <c r="K58" s="40">
        <f t="shared" si="5"/>
        <v>0</v>
      </c>
      <c r="L58" s="111">
        <f t="shared" si="3"/>
        <v>0</v>
      </c>
      <c r="M58" s="111">
        <f t="shared" si="4"/>
        <v>0</v>
      </c>
      <c r="N58" s="111">
        <f t="shared" si="6"/>
        <v>0</v>
      </c>
    </row>
    <row r="59" spans="1:14" ht="12.75" x14ac:dyDescent="0.2">
      <c r="A59" s="28"/>
      <c r="B59" s="33"/>
      <c r="C59" s="111">
        <v>0</v>
      </c>
      <c r="D59" s="10"/>
      <c r="E59" s="111">
        <v>0</v>
      </c>
      <c r="F59" s="7"/>
      <c r="G59" s="112">
        <v>0</v>
      </c>
      <c r="H59" s="10"/>
      <c r="I59" s="7">
        <v>0.1</v>
      </c>
      <c r="J59" s="7">
        <v>1.7500000000000002E-2</v>
      </c>
      <c r="K59" s="40">
        <f t="shared" si="5"/>
        <v>0</v>
      </c>
      <c r="L59" s="111">
        <f t="shared" si="3"/>
        <v>0</v>
      </c>
      <c r="M59" s="111">
        <f t="shared" si="4"/>
        <v>0</v>
      </c>
      <c r="N59" s="111">
        <f t="shared" si="6"/>
        <v>0</v>
      </c>
    </row>
    <row r="60" spans="1:14" ht="12.75" x14ac:dyDescent="0.2">
      <c r="A60" s="28"/>
      <c r="B60" s="33"/>
      <c r="C60" s="111">
        <v>0</v>
      </c>
      <c r="D60" s="10"/>
      <c r="E60" s="111">
        <v>0</v>
      </c>
      <c r="F60" s="7"/>
      <c r="G60" s="112">
        <v>0</v>
      </c>
      <c r="H60" s="10"/>
      <c r="I60" s="7">
        <v>0.1</v>
      </c>
      <c r="J60" s="7">
        <v>1.7500000000000002E-2</v>
      </c>
      <c r="K60" s="40">
        <f t="shared" si="5"/>
        <v>0</v>
      </c>
      <c r="L60" s="111">
        <f t="shared" si="3"/>
        <v>0</v>
      </c>
      <c r="M60" s="111">
        <f t="shared" si="4"/>
        <v>0</v>
      </c>
      <c r="N60" s="111">
        <f t="shared" si="6"/>
        <v>0</v>
      </c>
    </row>
    <row r="61" spans="1:14" ht="12.75" x14ac:dyDescent="0.2">
      <c r="A61" s="28"/>
      <c r="B61" s="33"/>
      <c r="C61" s="111">
        <v>0</v>
      </c>
      <c r="D61" s="10"/>
      <c r="E61" s="111">
        <v>0</v>
      </c>
      <c r="F61" s="7"/>
      <c r="G61" s="112">
        <v>0</v>
      </c>
      <c r="H61" s="10"/>
      <c r="I61" s="7">
        <v>0.1</v>
      </c>
      <c r="J61" s="7">
        <v>1.7500000000000002E-2</v>
      </c>
      <c r="K61" s="40">
        <f t="shared" si="5"/>
        <v>0</v>
      </c>
      <c r="L61" s="111">
        <f t="shared" si="3"/>
        <v>0</v>
      </c>
      <c r="M61" s="111">
        <f t="shared" si="4"/>
        <v>0</v>
      </c>
      <c r="N61" s="111">
        <f t="shared" si="6"/>
        <v>0</v>
      </c>
    </row>
    <row r="62" spans="1:14" ht="12.75" x14ac:dyDescent="0.2">
      <c r="A62" s="28"/>
      <c r="B62" s="33"/>
      <c r="C62" s="111">
        <v>0</v>
      </c>
      <c r="D62" s="10"/>
      <c r="E62" s="111">
        <v>0</v>
      </c>
      <c r="F62" s="7"/>
      <c r="G62" s="112">
        <v>0</v>
      </c>
      <c r="H62" s="10"/>
      <c r="I62" s="7">
        <v>0.1</v>
      </c>
      <c r="J62" s="7">
        <v>1.7500000000000002E-2</v>
      </c>
      <c r="K62" s="40">
        <f t="shared" si="5"/>
        <v>0</v>
      </c>
      <c r="L62" s="111">
        <f t="shared" si="3"/>
        <v>0</v>
      </c>
      <c r="M62" s="111">
        <f t="shared" si="4"/>
        <v>0</v>
      </c>
      <c r="N62" s="111">
        <f t="shared" si="6"/>
        <v>0</v>
      </c>
    </row>
    <row r="63" spans="1:14" ht="12.75" x14ac:dyDescent="0.2">
      <c r="A63" s="28"/>
      <c r="B63" s="33"/>
      <c r="C63" s="111">
        <v>0</v>
      </c>
      <c r="D63" s="10"/>
      <c r="E63" s="111">
        <v>0</v>
      </c>
      <c r="F63" s="7"/>
      <c r="G63" s="112">
        <v>0</v>
      </c>
      <c r="H63" s="10"/>
      <c r="I63" s="7">
        <v>0.1</v>
      </c>
      <c r="J63" s="7">
        <v>1.7500000000000002E-2</v>
      </c>
      <c r="K63" s="40">
        <f t="shared" si="5"/>
        <v>0</v>
      </c>
      <c r="L63" s="111">
        <f t="shared" si="3"/>
        <v>0</v>
      </c>
      <c r="M63" s="111">
        <f t="shared" si="4"/>
        <v>0</v>
      </c>
      <c r="N63" s="111">
        <f t="shared" si="6"/>
        <v>0</v>
      </c>
    </row>
    <row r="64" spans="1:14" ht="12.75" x14ac:dyDescent="0.2">
      <c r="A64" s="28"/>
      <c r="B64" s="33"/>
      <c r="C64" s="111">
        <v>0</v>
      </c>
      <c r="D64" s="10"/>
      <c r="E64" s="111">
        <v>0</v>
      </c>
      <c r="F64" s="7"/>
      <c r="G64" s="112">
        <v>0</v>
      </c>
      <c r="H64" s="10"/>
      <c r="I64" s="7">
        <v>0.1</v>
      </c>
      <c r="J64" s="7">
        <v>1.7500000000000002E-2</v>
      </c>
      <c r="K64" s="40">
        <f t="shared" si="5"/>
        <v>0</v>
      </c>
      <c r="L64" s="111">
        <f t="shared" si="3"/>
        <v>0</v>
      </c>
      <c r="M64" s="111">
        <f t="shared" si="4"/>
        <v>0</v>
      </c>
      <c r="N64" s="111">
        <f t="shared" si="6"/>
        <v>0</v>
      </c>
    </row>
    <row r="65" spans="1:14" ht="12.75" x14ac:dyDescent="0.2">
      <c r="A65" s="28"/>
      <c r="B65" s="33"/>
      <c r="C65" s="111">
        <v>0</v>
      </c>
      <c r="D65" s="10"/>
      <c r="E65" s="111">
        <v>0</v>
      </c>
      <c r="F65" s="7"/>
      <c r="G65" s="112">
        <v>0</v>
      </c>
      <c r="H65" s="10"/>
      <c r="I65" s="7">
        <v>0.1</v>
      </c>
      <c r="J65" s="7">
        <v>1.7500000000000002E-2</v>
      </c>
      <c r="K65" s="40">
        <f t="shared" si="5"/>
        <v>0</v>
      </c>
      <c r="L65" s="111">
        <f t="shared" si="3"/>
        <v>0</v>
      </c>
      <c r="M65" s="111">
        <f t="shared" si="4"/>
        <v>0</v>
      </c>
      <c r="N65" s="111">
        <f t="shared" si="6"/>
        <v>0</v>
      </c>
    </row>
    <row r="66" spans="1:14" ht="12.75" x14ac:dyDescent="0.2">
      <c r="A66" s="28"/>
      <c r="B66" s="33"/>
      <c r="C66" s="111">
        <v>0</v>
      </c>
      <c r="D66" s="10"/>
      <c r="E66" s="111">
        <v>0</v>
      </c>
      <c r="F66" s="7"/>
      <c r="G66" s="112">
        <v>0</v>
      </c>
      <c r="H66" s="10"/>
      <c r="I66" s="7">
        <v>0.1</v>
      </c>
      <c r="J66" s="7">
        <v>1.7500000000000002E-2</v>
      </c>
      <c r="K66" s="40">
        <f t="shared" si="5"/>
        <v>0</v>
      </c>
      <c r="L66" s="111">
        <f t="shared" si="3"/>
        <v>0</v>
      </c>
      <c r="M66" s="111">
        <f t="shared" si="4"/>
        <v>0</v>
      </c>
      <c r="N66" s="111">
        <f t="shared" si="6"/>
        <v>0</v>
      </c>
    </row>
    <row r="67" spans="1:14" ht="12.75" x14ac:dyDescent="0.2">
      <c r="A67" s="28"/>
      <c r="B67" s="33"/>
      <c r="C67" s="111">
        <v>0</v>
      </c>
      <c r="D67" s="10"/>
      <c r="E67" s="111">
        <v>0</v>
      </c>
      <c r="F67" s="7"/>
      <c r="G67" s="112">
        <v>0</v>
      </c>
      <c r="H67" s="10"/>
      <c r="I67" s="7">
        <v>0.1</v>
      </c>
      <c r="J67" s="7">
        <v>1.7500000000000002E-2</v>
      </c>
      <c r="K67" s="40">
        <f t="shared" si="5"/>
        <v>0</v>
      </c>
      <c r="L67" s="111">
        <f t="shared" si="3"/>
        <v>0</v>
      </c>
      <c r="M67" s="111">
        <f t="shared" si="4"/>
        <v>0</v>
      </c>
      <c r="N67" s="111">
        <f t="shared" si="6"/>
        <v>0</v>
      </c>
    </row>
    <row r="68" spans="1:14" ht="12.75" x14ac:dyDescent="0.2">
      <c r="A68" s="28"/>
      <c r="B68" s="33"/>
      <c r="C68" s="111">
        <v>0</v>
      </c>
      <c r="D68" s="10"/>
      <c r="E68" s="111">
        <v>0</v>
      </c>
      <c r="F68" s="7"/>
      <c r="G68" s="112">
        <v>0</v>
      </c>
      <c r="H68" s="10"/>
      <c r="I68" s="7">
        <v>0.1</v>
      </c>
      <c r="J68" s="7">
        <v>1.7500000000000002E-2</v>
      </c>
      <c r="K68" s="40">
        <f t="shared" si="5"/>
        <v>0</v>
      </c>
      <c r="L68" s="111">
        <f t="shared" si="3"/>
        <v>0</v>
      </c>
      <c r="M68" s="111">
        <f t="shared" si="4"/>
        <v>0</v>
      </c>
      <c r="N68" s="111">
        <f t="shared" si="6"/>
        <v>0</v>
      </c>
    </row>
    <row r="69" spans="1:14" ht="12.75" x14ac:dyDescent="0.2">
      <c r="A69" s="28"/>
      <c r="B69" s="33"/>
      <c r="C69" s="111">
        <v>0</v>
      </c>
      <c r="D69" s="10"/>
      <c r="E69" s="111">
        <v>0</v>
      </c>
      <c r="F69" s="7"/>
      <c r="G69" s="112">
        <v>0</v>
      </c>
      <c r="H69" s="10"/>
      <c r="I69" s="7">
        <v>0.1</v>
      </c>
      <c r="J69" s="7">
        <v>1.7500000000000002E-2</v>
      </c>
      <c r="K69" s="40">
        <f t="shared" si="5"/>
        <v>0</v>
      </c>
      <c r="L69" s="111">
        <f t="shared" si="3"/>
        <v>0</v>
      </c>
      <c r="M69" s="111">
        <f t="shared" si="4"/>
        <v>0</v>
      </c>
      <c r="N69" s="111">
        <f t="shared" si="6"/>
        <v>0</v>
      </c>
    </row>
    <row r="70" spans="1:14" ht="12.75" x14ac:dyDescent="0.2">
      <c r="A70" s="28"/>
      <c r="B70" s="33"/>
      <c r="C70" s="111">
        <v>0</v>
      </c>
      <c r="D70" s="10"/>
      <c r="E70" s="111">
        <v>0</v>
      </c>
      <c r="F70" s="7"/>
      <c r="G70" s="112">
        <v>0</v>
      </c>
      <c r="H70" s="10"/>
      <c r="I70" s="7">
        <v>0.1</v>
      </c>
      <c r="J70" s="7">
        <v>1.7500000000000002E-2</v>
      </c>
      <c r="K70" s="40">
        <f t="shared" si="5"/>
        <v>0</v>
      </c>
      <c r="L70" s="111">
        <f t="shared" si="3"/>
        <v>0</v>
      </c>
      <c r="M70" s="111">
        <f t="shared" si="4"/>
        <v>0</v>
      </c>
      <c r="N70" s="111">
        <f t="shared" si="6"/>
        <v>0</v>
      </c>
    </row>
    <row r="71" spans="1:14" ht="12.75" x14ac:dyDescent="0.2">
      <c r="A71" s="28"/>
      <c r="B71" s="33"/>
      <c r="C71" s="111">
        <v>0</v>
      </c>
      <c r="D71" s="10"/>
      <c r="E71" s="111">
        <v>0</v>
      </c>
      <c r="F71" s="7"/>
      <c r="G71" s="112">
        <v>0</v>
      </c>
      <c r="H71" s="10"/>
      <c r="I71" s="7">
        <v>0.1</v>
      </c>
      <c r="J71" s="7">
        <v>1.7500000000000002E-2</v>
      </c>
      <c r="K71" s="40">
        <f t="shared" si="5"/>
        <v>0</v>
      </c>
      <c r="L71" s="111">
        <f t="shared" si="3"/>
        <v>0</v>
      </c>
      <c r="M71" s="111">
        <f t="shared" si="4"/>
        <v>0</v>
      </c>
      <c r="N71" s="111">
        <f t="shared" si="6"/>
        <v>0</v>
      </c>
    </row>
    <row r="72" spans="1:14" ht="12.75" x14ac:dyDescent="0.2">
      <c r="A72" s="28"/>
      <c r="B72" s="33"/>
      <c r="C72" s="111">
        <v>0</v>
      </c>
      <c r="D72" s="10"/>
      <c r="E72" s="111">
        <v>0</v>
      </c>
      <c r="F72" s="7"/>
      <c r="G72" s="112">
        <v>0</v>
      </c>
      <c r="H72" s="10"/>
      <c r="I72" s="7">
        <v>0.1</v>
      </c>
      <c r="J72" s="7">
        <v>1.7500000000000002E-2</v>
      </c>
      <c r="K72" s="40">
        <f t="shared" si="5"/>
        <v>0</v>
      </c>
      <c r="L72" s="111">
        <f t="shared" si="3"/>
        <v>0</v>
      </c>
      <c r="M72" s="111">
        <f t="shared" si="4"/>
        <v>0</v>
      </c>
      <c r="N72" s="111">
        <f t="shared" si="6"/>
        <v>0</v>
      </c>
    </row>
    <row r="73" spans="1:14" ht="12.75" x14ac:dyDescent="0.2">
      <c r="A73" s="28"/>
      <c r="B73" s="33"/>
      <c r="C73" s="111">
        <v>0</v>
      </c>
      <c r="D73" s="10"/>
      <c r="E73" s="111">
        <v>0</v>
      </c>
      <c r="F73" s="7"/>
      <c r="G73" s="112">
        <v>0</v>
      </c>
      <c r="H73" s="10"/>
      <c r="I73" s="7">
        <v>0.1</v>
      </c>
      <c r="J73" s="7">
        <v>1.7500000000000002E-2</v>
      </c>
      <c r="K73" s="40">
        <f t="shared" si="5"/>
        <v>0</v>
      </c>
      <c r="L73" s="111">
        <f t="shared" si="3"/>
        <v>0</v>
      </c>
      <c r="M73" s="111">
        <f t="shared" si="4"/>
        <v>0</v>
      </c>
      <c r="N73" s="111">
        <f t="shared" si="6"/>
        <v>0</v>
      </c>
    </row>
    <row r="74" spans="1:14" ht="12.75" x14ac:dyDescent="0.2">
      <c r="A74" s="28"/>
      <c r="B74" s="33"/>
      <c r="C74" s="111">
        <v>0</v>
      </c>
      <c r="D74" s="10"/>
      <c r="E74" s="111">
        <v>0</v>
      </c>
      <c r="F74" s="7"/>
      <c r="G74" s="112">
        <v>0</v>
      </c>
      <c r="H74" s="10"/>
      <c r="I74" s="7">
        <v>0.1</v>
      </c>
      <c r="J74" s="7">
        <v>1.7500000000000002E-2</v>
      </c>
      <c r="K74" s="40">
        <f t="shared" si="5"/>
        <v>0</v>
      </c>
      <c r="L74" s="111">
        <f t="shared" si="3"/>
        <v>0</v>
      </c>
      <c r="M74" s="111">
        <f t="shared" si="4"/>
        <v>0</v>
      </c>
      <c r="N74" s="111">
        <f t="shared" si="6"/>
        <v>0</v>
      </c>
    </row>
    <row r="75" spans="1:14" ht="12.75" x14ac:dyDescent="0.2">
      <c r="A75" s="28"/>
      <c r="B75" s="33"/>
      <c r="C75" s="111">
        <v>0</v>
      </c>
      <c r="D75" s="10"/>
      <c r="E75" s="111">
        <v>0</v>
      </c>
      <c r="F75" s="7"/>
      <c r="G75" s="112">
        <v>0</v>
      </c>
      <c r="H75" s="10"/>
      <c r="I75" s="7">
        <v>0.1</v>
      </c>
      <c r="J75" s="7">
        <v>1.7500000000000002E-2</v>
      </c>
      <c r="K75" s="40">
        <f t="shared" si="5"/>
        <v>0</v>
      </c>
      <c r="L75" s="111">
        <f t="shared" si="3"/>
        <v>0</v>
      </c>
      <c r="M75" s="111">
        <f t="shared" si="4"/>
        <v>0</v>
      </c>
      <c r="N75" s="111">
        <f t="shared" si="6"/>
        <v>0</v>
      </c>
    </row>
    <row r="76" spans="1:14" ht="12.75" x14ac:dyDescent="0.2">
      <c r="A76" s="28"/>
      <c r="B76" s="33"/>
      <c r="C76" s="111">
        <v>0</v>
      </c>
      <c r="D76" s="10"/>
      <c r="E76" s="111">
        <v>0</v>
      </c>
      <c r="F76" s="7"/>
      <c r="G76" s="112">
        <v>0</v>
      </c>
      <c r="H76" s="10"/>
      <c r="I76" s="7">
        <v>0.1</v>
      </c>
      <c r="J76" s="7">
        <v>1.7500000000000002E-2</v>
      </c>
      <c r="K76" s="40">
        <f t="shared" si="5"/>
        <v>0</v>
      </c>
      <c r="L76" s="111">
        <f t="shared" si="3"/>
        <v>0</v>
      </c>
      <c r="M76" s="111">
        <f t="shared" si="4"/>
        <v>0</v>
      </c>
      <c r="N76" s="111">
        <f t="shared" si="6"/>
        <v>0</v>
      </c>
    </row>
    <row r="77" spans="1:14" ht="12.75" x14ac:dyDescent="0.2">
      <c r="A77" s="28"/>
      <c r="B77" s="33"/>
      <c r="C77" s="111">
        <v>0</v>
      </c>
      <c r="D77" s="10"/>
      <c r="E77" s="111">
        <v>0</v>
      </c>
      <c r="F77" s="7"/>
      <c r="G77" s="112">
        <v>0</v>
      </c>
      <c r="H77" s="10"/>
      <c r="I77" s="7">
        <v>0.1</v>
      </c>
      <c r="J77" s="7">
        <v>1.7500000000000002E-2</v>
      </c>
      <c r="K77" s="40">
        <f t="shared" si="5"/>
        <v>0</v>
      </c>
      <c r="L77" s="111">
        <f t="shared" si="3"/>
        <v>0</v>
      </c>
      <c r="M77" s="111">
        <f t="shared" si="4"/>
        <v>0</v>
      </c>
      <c r="N77" s="111">
        <f t="shared" si="6"/>
        <v>0</v>
      </c>
    </row>
    <row r="78" spans="1:14" ht="12.75" x14ac:dyDescent="0.2">
      <c r="A78" s="28"/>
      <c r="B78" s="33"/>
      <c r="C78" s="111">
        <v>0</v>
      </c>
      <c r="D78" s="10"/>
      <c r="E78" s="111">
        <v>0</v>
      </c>
      <c r="F78" s="7"/>
      <c r="G78" s="112">
        <v>0</v>
      </c>
      <c r="H78" s="10"/>
      <c r="I78" s="7">
        <v>0.1</v>
      </c>
      <c r="J78" s="7">
        <v>1.7500000000000002E-2</v>
      </c>
      <c r="K78" s="40">
        <f t="shared" si="5"/>
        <v>0</v>
      </c>
      <c r="L78" s="111">
        <f t="shared" si="3"/>
        <v>0</v>
      </c>
      <c r="M78" s="111">
        <f t="shared" si="4"/>
        <v>0</v>
      </c>
      <c r="N78" s="111">
        <f t="shared" si="6"/>
        <v>0</v>
      </c>
    </row>
    <row r="79" spans="1:14" ht="12.75" x14ac:dyDescent="0.2">
      <c r="A79" s="28"/>
      <c r="B79" s="33"/>
      <c r="C79" s="111">
        <v>0</v>
      </c>
      <c r="D79" s="10"/>
      <c r="E79" s="111">
        <v>0</v>
      </c>
      <c r="F79" s="7"/>
      <c r="G79" s="112">
        <v>0</v>
      </c>
      <c r="H79" s="10"/>
      <c r="I79" s="7">
        <v>0.1</v>
      </c>
      <c r="J79" s="7">
        <v>1.7500000000000002E-2</v>
      </c>
      <c r="K79" s="40">
        <f t="shared" si="5"/>
        <v>0</v>
      </c>
      <c r="L79" s="111">
        <f t="shared" si="3"/>
        <v>0</v>
      </c>
      <c r="M79" s="111">
        <f t="shared" si="4"/>
        <v>0</v>
      </c>
      <c r="N79" s="111">
        <f t="shared" si="6"/>
        <v>0</v>
      </c>
    </row>
    <row r="80" spans="1:14" ht="12.75" x14ac:dyDescent="0.2">
      <c r="A80" s="28"/>
      <c r="B80" s="33"/>
      <c r="C80" s="111">
        <v>0</v>
      </c>
      <c r="D80" s="10"/>
      <c r="E80" s="111">
        <v>0</v>
      </c>
      <c r="F80" s="7"/>
      <c r="G80" s="112">
        <v>0</v>
      </c>
      <c r="H80" s="10"/>
      <c r="I80" s="7">
        <v>0.1</v>
      </c>
      <c r="J80" s="7">
        <v>1.7500000000000002E-2</v>
      </c>
      <c r="K80" s="40">
        <f t="shared" si="5"/>
        <v>0</v>
      </c>
      <c r="L80" s="111">
        <f t="shared" si="3"/>
        <v>0</v>
      </c>
      <c r="M80" s="111">
        <f t="shared" si="4"/>
        <v>0</v>
      </c>
      <c r="N80" s="111">
        <f t="shared" si="6"/>
        <v>0</v>
      </c>
    </row>
    <row r="81" spans="1:14" ht="12.75" x14ac:dyDescent="0.2">
      <c r="A81" s="28"/>
      <c r="B81" s="33"/>
      <c r="C81" s="111">
        <v>0</v>
      </c>
      <c r="D81" s="10"/>
      <c r="E81" s="111">
        <v>0</v>
      </c>
      <c r="F81" s="7"/>
      <c r="G81" s="112">
        <v>0</v>
      </c>
      <c r="H81" s="10"/>
      <c r="I81" s="7">
        <v>0.1</v>
      </c>
      <c r="J81" s="7">
        <v>1.7500000000000002E-2</v>
      </c>
      <c r="K81" s="40">
        <f t="shared" si="5"/>
        <v>0</v>
      </c>
      <c r="L81" s="111">
        <f t="shared" si="3"/>
        <v>0</v>
      </c>
      <c r="M81" s="111">
        <f t="shared" si="4"/>
        <v>0</v>
      </c>
      <c r="N81" s="111">
        <f t="shared" si="6"/>
        <v>0</v>
      </c>
    </row>
    <row r="82" spans="1:14" ht="12.75" x14ac:dyDescent="0.2">
      <c r="A82" s="28"/>
      <c r="B82" s="33"/>
      <c r="C82" s="111">
        <v>0</v>
      </c>
      <c r="D82" s="10"/>
      <c r="E82" s="111">
        <v>0</v>
      </c>
      <c r="F82" s="7"/>
      <c r="G82" s="112">
        <v>0</v>
      </c>
      <c r="H82" s="10"/>
      <c r="I82" s="7">
        <v>0.1</v>
      </c>
      <c r="J82" s="7">
        <v>1.7500000000000002E-2</v>
      </c>
      <c r="K82" s="40">
        <f t="shared" si="5"/>
        <v>0</v>
      </c>
      <c r="L82" s="111">
        <f t="shared" si="3"/>
        <v>0</v>
      </c>
      <c r="M82" s="111">
        <f t="shared" si="4"/>
        <v>0</v>
      </c>
      <c r="N82" s="111">
        <f t="shared" si="6"/>
        <v>0</v>
      </c>
    </row>
    <row r="83" spans="1:14" ht="12.75" x14ac:dyDescent="0.2">
      <c r="A83" s="28"/>
      <c r="B83" s="33"/>
      <c r="C83" s="111">
        <v>0</v>
      </c>
      <c r="D83" s="10"/>
      <c r="E83" s="111">
        <v>0</v>
      </c>
      <c r="F83" s="7"/>
      <c r="G83" s="112">
        <v>0</v>
      </c>
      <c r="H83" s="10"/>
      <c r="I83" s="7">
        <v>0.1</v>
      </c>
      <c r="J83" s="7">
        <v>1.7500000000000002E-2</v>
      </c>
      <c r="K83" s="40">
        <f t="shared" si="5"/>
        <v>0</v>
      </c>
      <c r="L83" s="111">
        <f t="shared" si="3"/>
        <v>0</v>
      </c>
      <c r="M83" s="111">
        <f t="shared" si="4"/>
        <v>0</v>
      </c>
      <c r="N83" s="111">
        <f t="shared" si="6"/>
        <v>0</v>
      </c>
    </row>
    <row r="84" spans="1:14" ht="12.75" x14ac:dyDescent="0.2">
      <c r="A84" s="28"/>
      <c r="B84" s="33"/>
      <c r="C84" s="111">
        <v>0</v>
      </c>
      <c r="D84" s="10"/>
      <c r="E84" s="111">
        <v>0</v>
      </c>
      <c r="F84" s="7"/>
      <c r="G84" s="112">
        <v>0</v>
      </c>
      <c r="H84" s="10"/>
      <c r="I84" s="7">
        <v>0.1</v>
      </c>
      <c r="J84" s="7">
        <v>1.7500000000000002E-2</v>
      </c>
      <c r="K84" s="40">
        <f t="shared" si="5"/>
        <v>0</v>
      </c>
      <c r="L84" s="111">
        <f t="shared" si="3"/>
        <v>0</v>
      </c>
      <c r="M84" s="111">
        <f t="shared" si="4"/>
        <v>0</v>
      </c>
      <c r="N84" s="111">
        <f t="shared" si="6"/>
        <v>0</v>
      </c>
    </row>
    <row r="85" spans="1:14" ht="12.75" x14ac:dyDescent="0.2">
      <c r="A85" s="28"/>
      <c r="B85" s="33"/>
      <c r="C85" s="111">
        <v>0</v>
      </c>
      <c r="D85" s="10"/>
      <c r="E85" s="111">
        <v>0</v>
      </c>
      <c r="F85" s="7"/>
      <c r="G85" s="112">
        <v>0</v>
      </c>
      <c r="H85" s="10"/>
      <c r="I85" s="7">
        <v>0.1</v>
      </c>
      <c r="J85" s="7">
        <v>1.7500000000000002E-2</v>
      </c>
      <c r="K85" s="40">
        <f t="shared" si="5"/>
        <v>0</v>
      </c>
      <c r="L85" s="111">
        <f t="shared" si="3"/>
        <v>0</v>
      </c>
      <c r="M85" s="111">
        <f t="shared" si="4"/>
        <v>0</v>
      </c>
      <c r="N85" s="111">
        <f t="shared" si="6"/>
        <v>0</v>
      </c>
    </row>
    <row r="86" spans="1:14" ht="12.75" x14ac:dyDescent="0.2">
      <c r="A86" s="28"/>
      <c r="B86" s="33"/>
      <c r="C86" s="111">
        <v>0</v>
      </c>
      <c r="D86" s="10"/>
      <c r="E86" s="111">
        <v>0</v>
      </c>
      <c r="F86" s="7"/>
      <c r="G86" s="112">
        <v>0</v>
      </c>
      <c r="H86" s="10"/>
      <c r="I86" s="7">
        <v>0.1</v>
      </c>
      <c r="J86" s="7">
        <v>1.7500000000000002E-2</v>
      </c>
      <c r="K86" s="40">
        <f t="shared" si="5"/>
        <v>0</v>
      </c>
      <c r="L86" s="111">
        <f t="shared" si="3"/>
        <v>0</v>
      </c>
      <c r="M86" s="111">
        <f t="shared" si="4"/>
        <v>0</v>
      </c>
      <c r="N86" s="111">
        <f t="shared" si="6"/>
        <v>0</v>
      </c>
    </row>
    <row r="87" spans="1:14" ht="12.75" x14ac:dyDescent="0.2">
      <c r="A87" s="28"/>
      <c r="B87" s="33"/>
      <c r="C87" s="111">
        <v>0</v>
      </c>
      <c r="D87" s="10"/>
      <c r="E87" s="111">
        <v>0</v>
      </c>
      <c r="F87" s="7"/>
      <c r="G87" s="112">
        <v>0</v>
      </c>
      <c r="H87" s="10"/>
      <c r="I87" s="7">
        <v>0.1</v>
      </c>
      <c r="J87" s="7">
        <v>1.7500000000000002E-2</v>
      </c>
      <c r="K87" s="40">
        <f t="shared" si="5"/>
        <v>0</v>
      </c>
      <c r="L87" s="111">
        <f t="shared" si="3"/>
        <v>0</v>
      </c>
      <c r="M87" s="111">
        <f t="shared" si="4"/>
        <v>0</v>
      </c>
      <c r="N87" s="111">
        <f t="shared" si="6"/>
        <v>0</v>
      </c>
    </row>
    <row r="88" spans="1:14" ht="12.75" x14ac:dyDescent="0.2">
      <c r="A88" s="28"/>
      <c r="B88" s="33"/>
      <c r="C88" s="111">
        <v>0</v>
      </c>
      <c r="D88" s="10"/>
      <c r="E88" s="111">
        <v>0</v>
      </c>
      <c r="F88" s="7"/>
      <c r="G88" s="112">
        <v>0</v>
      </c>
      <c r="H88" s="10"/>
      <c r="I88" s="7">
        <v>0.1</v>
      </c>
      <c r="J88" s="7">
        <v>1.7500000000000002E-2</v>
      </c>
      <c r="K88" s="40">
        <f t="shared" si="5"/>
        <v>0</v>
      </c>
      <c r="L88" s="111">
        <f t="shared" si="3"/>
        <v>0</v>
      </c>
      <c r="M88" s="111">
        <f t="shared" si="4"/>
        <v>0</v>
      </c>
      <c r="N88" s="111">
        <f t="shared" si="6"/>
        <v>0</v>
      </c>
    </row>
    <row r="89" spans="1:14" ht="12.75" x14ac:dyDescent="0.2">
      <c r="A89" s="28"/>
      <c r="B89" s="33"/>
      <c r="C89" s="111">
        <v>0</v>
      </c>
      <c r="D89" s="10"/>
      <c r="E89" s="111">
        <v>0</v>
      </c>
      <c r="F89" s="7"/>
      <c r="G89" s="112">
        <v>0</v>
      </c>
      <c r="H89" s="10"/>
      <c r="I89" s="7">
        <v>0.1</v>
      </c>
      <c r="J89" s="7">
        <v>1.7500000000000002E-2</v>
      </c>
      <c r="K89" s="40">
        <f t="shared" si="5"/>
        <v>0</v>
      </c>
      <c r="L89" s="111">
        <f t="shared" si="3"/>
        <v>0</v>
      </c>
      <c r="M89" s="111">
        <f t="shared" si="4"/>
        <v>0</v>
      </c>
      <c r="N89" s="111">
        <f t="shared" si="6"/>
        <v>0</v>
      </c>
    </row>
    <row r="90" spans="1:14" ht="12.75" x14ac:dyDescent="0.2">
      <c r="A90" s="28"/>
      <c r="B90" s="33"/>
      <c r="C90" s="111">
        <v>0</v>
      </c>
      <c r="D90" s="10"/>
      <c r="E90" s="111">
        <v>0</v>
      </c>
      <c r="F90" s="7"/>
      <c r="G90" s="112">
        <v>0</v>
      </c>
      <c r="H90" s="10"/>
      <c r="I90" s="7">
        <v>0.1</v>
      </c>
      <c r="J90" s="7">
        <v>1.7500000000000002E-2</v>
      </c>
      <c r="K90" s="40">
        <f t="shared" si="5"/>
        <v>0</v>
      </c>
      <c r="L90" s="111">
        <f t="shared" si="3"/>
        <v>0</v>
      </c>
      <c r="M90" s="111">
        <f t="shared" si="4"/>
        <v>0</v>
      </c>
      <c r="N90" s="111">
        <f t="shared" si="6"/>
        <v>0</v>
      </c>
    </row>
    <row r="91" spans="1:14" ht="12.75" x14ac:dyDescent="0.2">
      <c r="A91" s="28"/>
      <c r="B91" s="33"/>
      <c r="C91" s="111">
        <v>0</v>
      </c>
      <c r="D91" s="10"/>
      <c r="E91" s="111">
        <v>0</v>
      </c>
      <c r="F91" s="7"/>
      <c r="G91" s="112">
        <v>0</v>
      </c>
      <c r="H91" s="10"/>
      <c r="I91" s="7">
        <v>0.1</v>
      </c>
      <c r="J91" s="7">
        <v>1.7500000000000002E-2</v>
      </c>
      <c r="K91" s="40">
        <f t="shared" si="5"/>
        <v>0</v>
      </c>
      <c r="L91" s="111">
        <f t="shared" ref="L91:L129" si="7">K91*(C91+E91)</f>
        <v>0</v>
      </c>
      <c r="M91" s="111">
        <f t="shared" ref="M91:M129" si="8">E91*J91</f>
        <v>0</v>
      </c>
      <c r="N91" s="111">
        <f t="shared" si="6"/>
        <v>0</v>
      </c>
    </row>
    <row r="92" spans="1:14" ht="12.75" x14ac:dyDescent="0.2">
      <c r="A92" s="28"/>
      <c r="B92" s="33"/>
      <c r="C92" s="111">
        <v>0</v>
      </c>
      <c r="D92" s="10"/>
      <c r="E92" s="111">
        <v>0</v>
      </c>
      <c r="F92" s="7"/>
      <c r="G92" s="112">
        <v>0</v>
      </c>
      <c r="H92" s="10"/>
      <c r="I92" s="7">
        <v>0.1</v>
      </c>
      <c r="J92" s="7">
        <v>1.7500000000000002E-2</v>
      </c>
      <c r="K92" s="40">
        <f t="shared" ref="K92:K129" si="9">IF((C92+E92)=0,0,MAX(I92*((1-(2/3)*(G92-(C92+E92))/(C92+E92))),0))</f>
        <v>0</v>
      </c>
      <c r="L92" s="111">
        <f t="shared" si="7"/>
        <v>0</v>
      </c>
      <c r="M92" s="111">
        <f t="shared" si="8"/>
        <v>0</v>
      </c>
      <c r="N92" s="111">
        <f t="shared" ref="N92:N129" si="10">MAX(MIN(MAX((L92-M92),(C92*0.013)),C92*0.45),0)</f>
        <v>0</v>
      </c>
    </row>
    <row r="93" spans="1:14" ht="12.75" x14ac:dyDescent="0.2">
      <c r="A93" s="28"/>
      <c r="B93" s="33"/>
      <c r="C93" s="111">
        <v>0</v>
      </c>
      <c r="D93" s="10"/>
      <c r="E93" s="111">
        <v>0</v>
      </c>
      <c r="F93" s="7"/>
      <c r="G93" s="112">
        <v>0</v>
      </c>
      <c r="H93" s="10"/>
      <c r="I93" s="7">
        <v>0.1</v>
      </c>
      <c r="J93" s="7">
        <v>1.7500000000000002E-2</v>
      </c>
      <c r="K93" s="40">
        <f t="shared" si="9"/>
        <v>0</v>
      </c>
      <c r="L93" s="111">
        <f t="shared" si="7"/>
        <v>0</v>
      </c>
      <c r="M93" s="111">
        <f t="shared" si="8"/>
        <v>0</v>
      </c>
      <c r="N93" s="111">
        <f t="shared" si="10"/>
        <v>0</v>
      </c>
    </row>
    <row r="94" spans="1:14" ht="12.75" x14ac:dyDescent="0.2">
      <c r="A94" s="28"/>
      <c r="B94" s="33"/>
      <c r="C94" s="111">
        <v>0</v>
      </c>
      <c r="D94" s="10"/>
      <c r="E94" s="111">
        <v>0</v>
      </c>
      <c r="F94" s="7"/>
      <c r="G94" s="112">
        <v>0</v>
      </c>
      <c r="H94" s="10"/>
      <c r="I94" s="7">
        <v>0.1</v>
      </c>
      <c r="J94" s="7">
        <v>1.7500000000000002E-2</v>
      </c>
      <c r="K94" s="40">
        <f t="shared" si="9"/>
        <v>0</v>
      </c>
      <c r="L94" s="111">
        <f t="shared" si="7"/>
        <v>0</v>
      </c>
      <c r="M94" s="111">
        <f t="shared" si="8"/>
        <v>0</v>
      </c>
      <c r="N94" s="111">
        <f t="shared" si="10"/>
        <v>0</v>
      </c>
    </row>
    <row r="95" spans="1:14" ht="12.75" x14ac:dyDescent="0.2">
      <c r="A95" s="28"/>
      <c r="B95" s="33"/>
      <c r="C95" s="111">
        <v>0</v>
      </c>
      <c r="D95" s="10"/>
      <c r="E95" s="111">
        <v>0</v>
      </c>
      <c r="F95" s="7"/>
      <c r="G95" s="112">
        <v>0</v>
      </c>
      <c r="H95" s="10"/>
      <c r="I95" s="7">
        <v>0.1</v>
      </c>
      <c r="J95" s="7">
        <v>1.7500000000000002E-2</v>
      </c>
      <c r="K95" s="40">
        <f t="shared" si="9"/>
        <v>0</v>
      </c>
      <c r="L95" s="111">
        <f t="shared" si="7"/>
        <v>0</v>
      </c>
      <c r="M95" s="111">
        <f t="shared" si="8"/>
        <v>0</v>
      </c>
      <c r="N95" s="111">
        <f t="shared" si="10"/>
        <v>0</v>
      </c>
    </row>
    <row r="96" spans="1:14" ht="12.75" x14ac:dyDescent="0.2">
      <c r="A96" s="28"/>
      <c r="B96" s="33"/>
      <c r="C96" s="111">
        <v>0</v>
      </c>
      <c r="D96" s="10"/>
      <c r="E96" s="111">
        <v>0</v>
      </c>
      <c r="F96" s="7"/>
      <c r="G96" s="112">
        <v>0</v>
      </c>
      <c r="H96" s="10"/>
      <c r="I96" s="7">
        <v>0.1</v>
      </c>
      <c r="J96" s="7">
        <v>1.7500000000000002E-2</v>
      </c>
      <c r="K96" s="40">
        <f t="shared" si="9"/>
        <v>0</v>
      </c>
      <c r="L96" s="111">
        <f t="shared" si="7"/>
        <v>0</v>
      </c>
      <c r="M96" s="111">
        <f t="shared" si="8"/>
        <v>0</v>
      </c>
      <c r="N96" s="111">
        <f t="shared" si="10"/>
        <v>0</v>
      </c>
    </row>
    <row r="97" spans="1:14" ht="12.75" x14ac:dyDescent="0.2">
      <c r="A97" s="28"/>
      <c r="B97" s="33"/>
      <c r="C97" s="111">
        <v>0</v>
      </c>
      <c r="D97" s="10"/>
      <c r="E97" s="111">
        <v>0</v>
      </c>
      <c r="F97" s="7"/>
      <c r="G97" s="112">
        <v>0</v>
      </c>
      <c r="H97" s="10"/>
      <c r="I97" s="7">
        <v>0.1</v>
      </c>
      <c r="J97" s="7">
        <v>1.7500000000000002E-2</v>
      </c>
      <c r="K97" s="40">
        <f t="shared" si="9"/>
        <v>0</v>
      </c>
      <c r="L97" s="111">
        <f t="shared" si="7"/>
        <v>0</v>
      </c>
      <c r="M97" s="111">
        <f t="shared" si="8"/>
        <v>0</v>
      </c>
      <c r="N97" s="111">
        <f t="shared" si="10"/>
        <v>0</v>
      </c>
    </row>
    <row r="98" spans="1:14" ht="12.75" x14ac:dyDescent="0.2">
      <c r="A98" s="28"/>
      <c r="B98" s="33"/>
      <c r="C98" s="111">
        <v>0</v>
      </c>
      <c r="D98" s="10"/>
      <c r="E98" s="111">
        <v>0</v>
      </c>
      <c r="F98" s="7"/>
      <c r="G98" s="112">
        <v>0</v>
      </c>
      <c r="H98" s="10"/>
      <c r="I98" s="7">
        <v>0.1</v>
      </c>
      <c r="J98" s="7">
        <v>1.7500000000000002E-2</v>
      </c>
      <c r="K98" s="40">
        <f t="shared" si="9"/>
        <v>0</v>
      </c>
      <c r="L98" s="111">
        <f t="shared" si="7"/>
        <v>0</v>
      </c>
      <c r="M98" s="111">
        <f t="shared" si="8"/>
        <v>0</v>
      </c>
      <c r="N98" s="111">
        <f t="shared" si="10"/>
        <v>0</v>
      </c>
    </row>
    <row r="99" spans="1:14" ht="12.75" x14ac:dyDescent="0.2">
      <c r="A99" s="28"/>
      <c r="B99" s="33"/>
      <c r="C99" s="111">
        <v>0</v>
      </c>
      <c r="D99" s="10"/>
      <c r="E99" s="111">
        <v>0</v>
      </c>
      <c r="F99" s="7"/>
      <c r="G99" s="112">
        <v>0</v>
      </c>
      <c r="H99" s="10"/>
      <c r="I99" s="7">
        <v>0.1</v>
      </c>
      <c r="J99" s="7">
        <v>1.7500000000000002E-2</v>
      </c>
      <c r="K99" s="40">
        <f t="shared" si="9"/>
        <v>0</v>
      </c>
      <c r="L99" s="111">
        <f t="shared" si="7"/>
        <v>0</v>
      </c>
      <c r="M99" s="111">
        <f t="shared" si="8"/>
        <v>0</v>
      </c>
      <c r="N99" s="111">
        <f t="shared" si="10"/>
        <v>0</v>
      </c>
    </row>
    <row r="100" spans="1:14" ht="12.75" x14ac:dyDescent="0.2">
      <c r="A100" s="28"/>
      <c r="B100" s="33"/>
      <c r="C100" s="111">
        <v>0</v>
      </c>
      <c r="D100" s="10"/>
      <c r="E100" s="111">
        <v>0</v>
      </c>
      <c r="F100" s="7"/>
      <c r="G100" s="112">
        <v>0</v>
      </c>
      <c r="H100" s="10"/>
      <c r="I100" s="7">
        <v>0.1</v>
      </c>
      <c r="J100" s="7">
        <v>1.7500000000000002E-2</v>
      </c>
      <c r="K100" s="40">
        <f t="shared" si="9"/>
        <v>0</v>
      </c>
      <c r="L100" s="111">
        <f t="shared" si="7"/>
        <v>0</v>
      </c>
      <c r="M100" s="111">
        <f t="shared" si="8"/>
        <v>0</v>
      </c>
      <c r="N100" s="111">
        <f t="shared" si="10"/>
        <v>0</v>
      </c>
    </row>
    <row r="101" spans="1:14" ht="12.75" x14ac:dyDescent="0.2">
      <c r="A101" s="28"/>
      <c r="B101" s="33"/>
      <c r="C101" s="111">
        <v>0</v>
      </c>
      <c r="D101" s="10"/>
      <c r="E101" s="111">
        <v>0</v>
      </c>
      <c r="F101" s="7"/>
      <c r="G101" s="112">
        <v>0</v>
      </c>
      <c r="H101" s="10"/>
      <c r="I101" s="7">
        <v>0.1</v>
      </c>
      <c r="J101" s="7">
        <v>1.7500000000000002E-2</v>
      </c>
      <c r="K101" s="40">
        <f t="shared" si="9"/>
        <v>0</v>
      </c>
      <c r="L101" s="111">
        <f t="shared" si="7"/>
        <v>0</v>
      </c>
      <c r="M101" s="111">
        <f t="shared" si="8"/>
        <v>0</v>
      </c>
      <c r="N101" s="111">
        <f t="shared" si="10"/>
        <v>0</v>
      </c>
    </row>
    <row r="102" spans="1:14" ht="12.75" x14ac:dyDescent="0.2">
      <c r="A102" s="28"/>
      <c r="B102" s="33"/>
      <c r="C102" s="111">
        <v>0</v>
      </c>
      <c r="D102" s="10"/>
      <c r="E102" s="111">
        <v>0</v>
      </c>
      <c r="F102" s="7"/>
      <c r="G102" s="112">
        <v>0</v>
      </c>
      <c r="H102" s="10"/>
      <c r="I102" s="7">
        <v>0.1</v>
      </c>
      <c r="J102" s="7">
        <v>1.7500000000000002E-2</v>
      </c>
      <c r="K102" s="40">
        <f t="shared" si="9"/>
        <v>0</v>
      </c>
      <c r="L102" s="111">
        <f t="shared" si="7"/>
        <v>0</v>
      </c>
      <c r="M102" s="111">
        <f t="shared" si="8"/>
        <v>0</v>
      </c>
      <c r="N102" s="111">
        <f t="shared" si="10"/>
        <v>0</v>
      </c>
    </row>
    <row r="103" spans="1:14" ht="12.75" x14ac:dyDescent="0.2">
      <c r="A103" s="28"/>
      <c r="B103" s="33"/>
      <c r="C103" s="111">
        <v>0</v>
      </c>
      <c r="D103" s="10"/>
      <c r="E103" s="111">
        <v>0</v>
      </c>
      <c r="F103" s="7"/>
      <c r="G103" s="112">
        <v>0</v>
      </c>
      <c r="H103" s="10"/>
      <c r="I103" s="7">
        <v>0.1</v>
      </c>
      <c r="J103" s="7">
        <v>1.7500000000000002E-2</v>
      </c>
      <c r="K103" s="40">
        <f t="shared" si="9"/>
        <v>0</v>
      </c>
      <c r="L103" s="111">
        <f t="shared" si="7"/>
        <v>0</v>
      </c>
      <c r="M103" s="111">
        <f t="shared" si="8"/>
        <v>0</v>
      </c>
      <c r="N103" s="111">
        <f t="shared" si="10"/>
        <v>0</v>
      </c>
    </row>
    <row r="104" spans="1:14" ht="12.75" x14ac:dyDescent="0.2">
      <c r="A104" s="28"/>
      <c r="B104" s="33"/>
      <c r="C104" s="111">
        <v>0</v>
      </c>
      <c r="D104" s="10"/>
      <c r="E104" s="111">
        <v>0</v>
      </c>
      <c r="F104" s="7"/>
      <c r="G104" s="112">
        <v>0</v>
      </c>
      <c r="H104" s="10"/>
      <c r="I104" s="7">
        <v>0.1</v>
      </c>
      <c r="J104" s="7">
        <v>1.7500000000000002E-2</v>
      </c>
      <c r="K104" s="40">
        <f t="shared" si="9"/>
        <v>0</v>
      </c>
      <c r="L104" s="111">
        <f t="shared" si="7"/>
        <v>0</v>
      </c>
      <c r="M104" s="111">
        <f t="shared" si="8"/>
        <v>0</v>
      </c>
      <c r="N104" s="111">
        <f t="shared" si="10"/>
        <v>0</v>
      </c>
    </row>
    <row r="105" spans="1:14" ht="12.75" x14ac:dyDescent="0.2">
      <c r="A105" s="28"/>
      <c r="B105" s="33"/>
      <c r="C105" s="111">
        <v>0</v>
      </c>
      <c r="D105" s="10"/>
      <c r="E105" s="111">
        <v>0</v>
      </c>
      <c r="F105" s="7"/>
      <c r="G105" s="112">
        <v>0</v>
      </c>
      <c r="H105" s="10"/>
      <c r="I105" s="7">
        <v>0.1</v>
      </c>
      <c r="J105" s="7">
        <v>1.7500000000000002E-2</v>
      </c>
      <c r="K105" s="40">
        <f t="shared" si="9"/>
        <v>0</v>
      </c>
      <c r="L105" s="111">
        <f t="shared" si="7"/>
        <v>0</v>
      </c>
      <c r="M105" s="111">
        <f t="shared" si="8"/>
        <v>0</v>
      </c>
      <c r="N105" s="111">
        <f t="shared" si="10"/>
        <v>0</v>
      </c>
    </row>
    <row r="106" spans="1:14" ht="12.75" x14ac:dyDescent="0.2">
      <c r="A106" s="28"/>
      <c r="B106" s="33"/>
      <c r="C106" s="111">
        <v>0</v>
      </c>
      <c r="D106" s="10"/>
      <c r="E106" s="111">
        <v>0</v>
      </c>
      <c r="F106" s="7"/>
      <c r="G106" s="112">
        <v>0</v>
      </c>
      <c r="H106" s="10"/>
      <c r="I106" s="7">
        <v>0.1</v>
      </c>
      <c r="J106" s="7">
        <v>1.7500000000000002E-2</v>
      </c>
      <c r="K106" s="40">
        <f t="shared" si="9"/>
        <v>0</v>
      </c>
      <c r="L106" s="111">
        <f t="shared" si="7"/>
        <v>0</v>
      </c>
      <c r="M106" s="111">
        <f t="shared" si="8"/>
        <v>0</v>
      </c>
      <c r="N106" s="111">
        <f t="shared" si="10"/>
        <v>0</v>
      </c>
    </row>
    <row r="107" spans="1:14" ht="12.75" x14ac:dyDescent="0.2">
      <c r="A107" s="28"/>
      <c r="B107" s="33"/>
      <c r="C107" s="111">
        <v>0</v>
      </c>
      <c r="D107" s="10"/>
      <c r="E107" s="111">
        <v>0</v>
      </c>
      <c r="F107" s="7"/>
      <c r="G107" s="112">
        <v>0</v>
      </c>
      <c r="H107" s="10"/>
      <c r="I107" s="7">
        <v>0.1</v>
      </c>
      <c r="J107" s="7">
        <v>1.7500000000000002E-2</v>
      </c>
      <c r="K107" s="40">
        <f t="shared" si="9"/>
        <v>0</v>
      </c>
      <c r="L107" s="111">
        <f t="shared" si="7"/>
        <v>0</v>
      </c>
      <c r="M107" s="111">
        <f t="shared" si="8"/>
        <v>0</v>
      </c>
      <c r="N107" s="111">
        <f t="shared" si="10"/>
        <v>0</v>
      </c>
    </row>
    <row r="108" spans="1:14" ht="12.75" x14ac:dyDescent="0.2">
      <c r="A108" s="28"/>
      <c r="B108" s="33"/>
      <c r="C108" s="111">
        <v>0</v>
      </c>
      <c r="D108" s="10"/>
      <c r="E108" s="111">
        <v>0</v>
      </c>
      <c r="F108" s="7"/>
      <c r="G108" s="112">
        <v>0</v>
      </c>
      <c r="H108" s="10"/>
      <c r="I108" s="7">
        <v>0.1</v>
      </c>
      <c r="J108" s="7">
        <v>1.7500000000000002E-2</v>
      </c>
      <c r="K108" s="40">
        <f t="shared" si="9"/>
        <v>0</v>
      </c>
      <c r="L108" s="111">
        <f t="shared" si="7"/>
        <v>0</v>
      </c>
      <c r="M108" s="111">
        <f t="shared" si="8"/>
        <v>0</v>
      </c>
      <c r="N108" s="111">
        <f t="shared" si="10"/>
        <v>0</v>
      </c>
    </row>
    <row r="109" spans="1:14" ht="12.75" x14ac:dyDescent="0.2">
      <c r="A109" s="28"/>
      <c r="B109" s="33"/>
      <c r="C109" s="111">
        <v>0</v>
      </c>
      <c r="D109" s="10"/>
      <c r="E109" s="111">
        <v>0</v>
      </c>
      <c r="F109" s="7"/>
      <c r="G109" s="112">
        <v>0</v>
      </c>
      <c r="H109" s="10"/>
      <c r="I109" s="7">
        <v>0.1</v>
      </c>
      <c r="J109" s="7">
        <v>1.7500000000000002E-2</v>
      </c>
      <c r="K109" s="40">
        <f t="shared" si="9"/>
        <v>0</v>
      </c>
      <c r="L109" s="111">
        <f t="shared" si="7"/>
        <v>0</v>
      </c>
      <c r="M109" s="111">
        <f t="shared" si="8"/>
        <v>0</v>
      </c>
      <c r="N109" s="111">
        <f t="shared" si="10"/>
        <v>0</v>
      </c>
    </row>
    <row r="110" spans="1:14" ht="12.75" x14ac:dyDescent="0.2">
      <c r="A110" s="28"/>
      <c r="B110" s="33"/>
      <c r="C110" s="111">
        <v>0</v>
      </c>
      <c r="D110" s="10"/>
      <c r="E110" s="111">
        <v>0</v>
      </c>
      <c r="F110" s="7"/>
      <c r="G110" s="112">
        <v>0</v>
      </c>
      <c r="H110" s="10"/>
      <c r="I110" s="7">
        <v>0.1</v>
      </c>
      <c r="J110" s="7">
        <v>1.7500000000000002E-2</v>
      </c>
      <c r="K110" s="40">
        <f t="shared" si="9"/>
        <v>0</v>
      </c>
      <c r="L110" s="111">
        <f t="shared" si="7"/>
        <v>0</v>
      </c>
      <c r="M110" s="111">
        <f t="shared" si="8"/>
        <v>0</v>
      </c>
      <c r="N110" s="111">
        <f t="shared" si="10"/>
        <v>0</v>
      </c>
    </row>
    <row r="111" spans="1:14" ht="12.75" x14ac:dyDescent="0.2">
      <c r="A111" s="28"/>
      <c r="B111" s="33"/>
      <c r="C111" s="111">
        <v>0</v>
      </c>
      <c r="D111" s="10"/>
      <c r="E111" s="111">
        <v>0</v>
      </c>
      <c r="F111" s="7"/>
      <c r="G111" s="112">
        <v>0</v>
      </c>
      <c r="H111" s="10"/>
      <c r="I111" s="7">
        <v>0.1</v>
      </c>
      <c r="J111" s="7">
        <v>1.7500000000000002E-2</v>
      </c>
      <c r="K111" s="40">
        <f t="shared" si="9"/>
        <v>0</v>
      </c>
      <c r="L111" s="111">
        <f t="shared" si="7"/>
        <v>0</v>
      </c>
      <c r="M111" s="111">
        <f t="shared" si="8"/>
        <v>0</v>
      </c>
      <c r="N111" s="111">
        <f t="shared" si="10"/>
        <v>0</v>
      </c>
    </row>
    <row r="112" spans="1:14" ht="12.75" x14ac:dyDescent="0.2">
      <c r="A112" s="28"/>
      <c r="B112" s="33"/>
      <c r="C112" s="111">
        <v>0</v>
      </c>
      <c r="D112" s="10"/>
      <c r="E112" s="111">
        <v>0</v>
      </c>
      <c r="F112" s="7"/>
      <c r="G112" s="112">
        <v>0</v>
      </c>
      <c r="H112" s="10"/>
      <c r="I112" s="7">
        <v>0.1</v>
      </c>
      <c r="J112" s="7">
        <v>1.7500000000000002E-2</v>
      </c>
      <c r="K112" s="40">
        <f t="shared" si="9"/>
        <v>0</v>
      </c>
      <c r="L112" s="111">
        <f t="shared" si="7"/>
        <v>0</v>
      </c>
      <c r="M112" s="111">
        <f t="shared" si="8"/>
        <v>0</v>
      </c>
      <c r="N112" s="111">
        <f t="shared" si="10"/>
        <v>0</v>
      </c>
    </row>
    <row r="113" spans="1:14" ht="12.75" x14ac:dyDescent="0.2">
      <c r="A113" s="28"/>
      <c r="B113" s="33"/>
      <c r="C113" s="111">
        <v>0</v>
      </c>
      <c r="D113" s="10"/>
      <c r="E113" s="111">
        <v>0</v>
      </c>
      <c r="F113" s="7"/>
      <c r="G113" s="112">
        <v>0</v>
      </c>
      <c r="H113" s="10"/>
      <c r="I113" s="7">
        <v>0.1</v>
      </c>
      <c r="J113" s="7">
        <v>1.7500000000000002E-2</v>
      </c>
      <c r="K113" s="40">
        <f t="shared" si="9"/>
        <v>0</v>
      </c>
      <c r="L113" s="111">
        <f t="shared" si="7"/>
        <v>0</v>
      </c>
      <c r="M113" s="111">
        <f t="shared" si="8"/>
        <v>0</v>
      </c>
      <c r="N113" s="111">
        <f t="shared" si="10"/>
        <v>0</v>
      </c>
    </row>
    <row r="114" spans="1:14" ht="12.75" x14ac:dyDescent="0.2">
      <c r="A114" s="28"/>
      <c r="B114" s="33"/>
      <c r="C114" s="111">
        <v>0</v>
      </c>
      <c r="D114" s="10"/>
      <c r="E114" s="111">
        <v>0</v>
      </c>
      <c r="F114" s="7"/>
      <c r="G114" s="112">
        <v>0</v>
      </c>
      <c r="H114" s="10"/>
      <c r="I114" s="7">
        <v>0.1</v>
      </c>
      <c r="J114" s="7">
        <v>1.7500000000000002E-2</v>
      </c>
      <c r="K114" s="40">
        <f t="shared" si="9"/>
        <v>0</v>
      </c>
      <c r="L114" s="111">
        <f t="shared" si="7"/>
        <v>0</v>
      </c>
      <c r="M114" s="111">
        <f t="shared" si="8"/>
        <v>0</v>
      </c>
      <c r="N114" s="111">
        <f t="shared" si="10"/>
        <v>0</v>
      </c>
    </row>
    <row r="115" spans="1:14" ht="12.75" x14ac:dyDescent="0.2">
      <c r="A115" s="28"/>
      <c r="B115" s="33"/>
      <c r="C115" s="111">
        <v>0</v>
      </c>
      <c r="D115" s="10"/>
      <c r="E115" s="111">
        <v>0</v>
      </c>
      <c r="F115" s="7"/>
      <c r="G115" s="112">
        <v>0</v>
      </c>
      <c r="H115" s="10"/>
      <c r="I115" s="7">
        <v>0.1</v>
      </c>
      <c r="J115" s="7">
        <v>1.7500000000000002E-2</v>
      </c>
      <c r="K115" s="40">
        <f t="shared" si="9"/>
        <v>0</v>
      </c>
      <c r="L115" s="111">
        <f t="shared" si="7"/>
        <v>0</v>
      </c>
      <c r="M115" s="111">
        <f t="shared" si="8"/>
        <v>0</v>
      </c>
      <c r="N115" s="111">
        <f t="shared" si="10"/>
        <v>0</v>
      </c>
    </row>
    <row r="116" spans="1:14" ht="12.75" x14ac:dyDescent="0.2">
      <c r="A116" s="28"/>
      <c r="B116" s="33"/>
      <c r="C116" s="111">
        <v>0</v>
      </c>
      <c r="D116" s="10"/>
      <c r="E116" s="111">
        <v>0</v>
      </c>
      <c r="F116" s="7"/>
      <c r="G116" s="112">
        <v>0</v>
      </c>
      <c r="H116" s="10"/>
      <c r="I116" s="7">
        <v>0.1</v>
      </c>
      <c r="J116" s="7">
        <v>1.7500000000000002E-2</v>
      </c>
      <c r="K116" s="40">
        <f t="shared" si="9"/>
        <v>0</v>
      </c>
      <c r="L116" s="111">
        <f t="shared" si="7"/>
        <v>0</v>
      </c>
      <c r="M116" s="111">
        <f t="shared" si="8"/>
        <v>0</v>
      </c>
      <c r="N116" s="111">
        <f t="shared" si="10"/>
        <v>0</v>
      </c>
    </row>
    <row r="117" spans="1:14" ht="12.75" x14ac:dyDescent="0.2">
      <c r="A117" s="28"/>
      <c r="B117" s="33"/>
      <c r="C117" s="111">
        <v>0</v>
      </c>
      <c r="D117" s="10"/>
      <c r="E117" s="111">
        <v>0</v>
      </c>
      <c r="F117" s="7"/>
      <c r="G117" s="112">
        <v>0</v>
      </c>
      <c r="H117" s="10"/>
      <c r="I117" s="7">
        <v>0.1</v>
      </c>
      <c r="J117" s="7">
        <v>1.7500000000000002E-2</v>
      </c>
      <c r="K117" s="40">
        <f t="shared" si="9"/>
        <v>0</v>
      </c>
      <c r="L117" s="111">
        <f t="shared" si="7"/>
        <v>0</v>
      </c>
      <c r="M117" s="111">
        <f t="shared" si="8"/>
        <v>0</v>
      </c>
      <c r="N117" s="111">
        <f t="shared" si="10"/>
        <v>0</v>
      </c>
    </row>
    <row r="118" spans="1:14" ht="12.75" x14ac:dyDescent="0.2">
      <c r="A118" s="28"/>
      <c r="B118" s="33"/>
      <c r="C118" s="111">
        <v>0</v>
      </c>
      <c r="D118" s="10"/>
      <c r="E118" s="111">
        <v>0</v>
      </c>
      <c r="F118" s="7"/>
      <c r="G118" s="112">
        <v>0</v>
      </c>
      <c r="H118" s="10"/>
      <c r="I118" s="7">
        <v>0.1</v>
      </c>
      <c r="J118" s="7">
        <v>1.7500000000000002E-2</v>
      </c>
      <c r="K118" s="40">
        <f t="shared" si="9"/>
        <v>0</v>
      </c>
      <c r="L118" s="111">
        <f t="shared" si="7"/>
        <v>0</v>
      </c>
      <c r="M118" s="111">
        <f t="shared" si="8"/>
        <v>0</v>
      </c>
      <c r="N118" s="111">
        <f t="shared" si="10"/>
        <v>0</v>
      </c>
    </row>
    <row r="119" spans="1:14" ht="12.75" x14ac:dyDescent="0.2">
      <c r="A119" s="28"/>
      <c r="B119" s="33"/>
      <c r="C119" s="111">
        <v>0</v>
      </c>
      <c r="D119" s="10"/>
      <c r="E119" s="111">
        <v>0</v>
      </c>
      <c r="F119" s="7"/>
      <c r="G119" s="112">
        <v>0</v>
      </c>
      <c r="H119" s="10"/>
      <c r="I119" s="7">
        <v>0.1</v>
      </c>
      <c r="J119" s="7">
        <v>1.7500000000000002E-2</v>
      </c>
      <c r="K119" s="40">
        <f t="shared" si="9"/>
        <v>0</v>
      </c>
      <c r="L119" s="111">
        <f t="shared" si="7"/>
        <v>0</v>
      </c>
      <c r="M119" s="111">
        <f t="shared" si="8"/>
        <v>0</v>
      </c>
      <c r="N119" s="111">
        <f t="shared" si="10"/>
        <v>0</v>
      </c>
    </row>
    <row r="120" spans="1:14" ht="12.75" x14ac:dyDescent="0.2">
      <c r="A120" s="28"/>
      <c r="B120" s="33"/>
      <c r="C120" s="111">
        <v>0</v>
      </c>
      <c r="D120" s="10"/>
      <c r="E120" s="111">
        <v>0</v>
      </c>
      <c r="F120" s="7"/>
      <c r="G120" s="112">
        <v>0</v>
      </c>
      <c r="H120" s="10"/>
      <c r="I120" s="7">
        <v>0.1</v>
      </c>
      <c r="J120" s="7">
        <v>1.7500000000000002E-2</v>
      </c>
      <c r="K120" s="40">
        <f t="shared" si="9"/>
        <v>0</v>
      </c>
      <c r="L120" s="111">
        <f t="shared" si="7"/>
        <v>0</v>
      </c>
      <c r="M120" s="111">
        <f t="shared" si="8"/>
        <v>0</v>
      </c>
      <c r="N120" s="111">
        <f t="shared" si="10"/>
        <v>0</v>
      </c>
    </row>
    <row r="121" spans="1:14" ht="12.75" x14ac:dyDescent="0.2">
      <c r="A121" s="28"/>
      <c r="B121" s="33"/>
      <c r="C121" s="111">
        <v>0</v>
      </c>
      <c r="D121" s="10"/>
      <c r="E121" s="111">
        <v>0</v>
      </c>
      <c r="F121" s="7"/>
      <c r="G121" s="112">
        <v>0</v>
      </c>
      <c r="H121" s="10"/>
      <c r="I121" s="7">
        <v>0.1</v>
      </c>
      <c r="J121" s="7">
        <v>1.7500000000000002E-2</v>
      </c>
      <c r="K121" s="40">
        <f t="shared" si="9"/>
        <v>0</v>
      </c>
      <c r="L121" s="111">
        <f t="shared" si="7"/>
        <v>0</v>
      </c>
      <c r="M121" s="111">
        <f t="shared" si="8"/>
        <v>0</v>
      </c>
      <c r="N121" s="111">
        <f t="shared" si="10"/>
        <v>0</v>
      </c>
    </row>
    <row r="122" spans="1:14" ht="12.75" x14ac:dyDescent="0.2">
      <c r="A122" s="28"/>
      <c r="B122" s="33"/>
      <c r="C122" s="111">
        <v>0</v>
      </c>
      <c r="D122" s="10"/>
      <c r="E122" s="111">
        <v>0</v>
      </c>
      <c r="F122" s="7"/>
      <c r="G122" s="112">
        <v>0</v>
      </c>
      <c r="H122" s="10"/>
      <c r="I122" s="7">
        <v>0.1</v>
      </c>
      <c r="J122" s="7">
        <v>1.7500000000000002E-2</v>
      </c>
      <c r="K122" s="40">
        <f t="shared" si="9"/>
        <v>0</v>
      </c>
      <c r="L122" s="111">
        <f t="shared" si="7"/>
        <v>0</v>
      </c>
      <c r="M122" s="111">
        <f t="shared" si="8"/>
        <v>0</v>
      </c>
      <c r="N122" s="111">
        <f t="shared" si="10"/>
        <v>0</v>
      </c>
    </row>
    <row r="123" spans="1:14" ht="12.75" x14ac:dyDescent="0.2">
      <c r="A123" s="28"/>
      <c r="B123" s="33"/>
      <c r="C123" s="111">
        <v>0</v>
      </c>
      <c r="D123" s="10"/>
      <c r="E123" s="111">
        <v>0</v>
      </c>
      <c r="F123" s="7"/>
      <c r="G123" s="112">
        <v>0</v>
      </c>
      <c r="H123" s="10"/>
      <c r="I123" s="7">
        <v>0.1</v>
      </c>
      <c r="J123" s="7">
        <v>1.7500000000000002E-2</v>
      </c>
      <c r="K123" s="40">
        <f t="shared" si="9"/>
        <v>0</v>
      </c>
      <c r="L123" s="111">
        <f t="shared" si="7"/>
        <v>0</v>
      </c>
      <c r="M123" s="111">
        <f t="shared" si="8"/>
        <v>0</v>
      </c>
      <c r="N123" s="111">
        <f t="shared" si="10"/>
        <v>0</v>
      </c>
    </row>
    <row r="124" spans="1:14" ht="12.75" x14ac:dyDescent="0.2">
      <c r="A124" s="28"/>
      <c r="B124" s="33"/>
      <c r="C124" s="111">
        <v>0</v>
      </c>
      <c r="D124" s="10"/>
      <c r="E124" s="111">
        <v>0</v>
      </c>
      <c r="F124" s="7"/>
      <c r="G124" s="112">
        <v>0</v>
      </c>
      <c r="H124" s="10"/>
      <c r="I124" s="7">
        <v>0.1</v>
      </c>
      <c r="J124" s="7">
        <v>1.7500000000000002E-2</v>
      </c>
      <c r="K124" s="40">
        <f t="shared" si="9"/>
        <v>0</v>
      </c>
      <c r="L124" s="111">
        <f t="shared" si="7"/>
        <v>0</v>
      </c>
      <c r="M124" s="111">
        <f t="shared" si="8"/>
        <v>0</v>
      </c>
      <c r="N124" s="111">
        <f t="shared" si="10"/>
        <v>0</v>
      </c>
    </row>
    <row r="125" spans="1:14" ht="12.75" x14ac:dyDescent="0.2">
      <c r="A125" s="28"/>
      <c r="B125" s="33"/>
      <c r="C125" s="111">
        <v>0</v>
      </c>
      <c r="D125" s="10"/>
      <c r="E125" s="111">
        <v>0</v>
      </c>
      <c r="F125" s="7"/>
      <c r="G125" s="112">
        <v>0</v>
      </c>
      <c r="H125" s="10"/>
      <c r="I125" s="7">
        <v>0.1</v>
      </c>
      <c r="J125" s="7">
        <v>1.7500000000000002E-2</v>
      </c>
      <c r="K125" s="40">
        <f t="shared" si="9"/>
        <v>0</v>
      </c>
      <c r="L125" s="111">
        <f t="shared" si="7"/>
        <v>0</v>
      </c>
      <c r="M125" s="111">
        <f t="shared" si="8"/>
        <v>0</v>
      </c>
      <c r="N125" s="111">
        <f t="shared" si="10"/>
        <v>0</v>
      </c>
    </row>
    <row r="126" spans="1:14" ht="12.75" x14ac:dyDescent="0.2">
      <c r="A126" s="28"/>
      <c r="B126" s="33"/>
      <c r="C126" s="111">
        <v>0</v>
      </c>
      <c r="D126" s="10"/>
      <c r="E126" s="111">
        <v>0</v>
      </c>
      <c r="F126" s="7"/>
      <c r="G126" s="112">
        <v>0</v>
      </c>
      <c r="H126" s="10"/>
      <c r="I126" s="7">
        <v>0.1</v>
      </c>
      <c r="J126" s="7">
        <v>1.7500000000000002E-2</v>
      </c>
      <c r="K126" s="40">
        <f t="shared" si="9"/>
        <v>0</v>
      </c>
      <c r="L126" s="111">
        <f t="shared" si="7"/>
        <v>0</v>
      </c>
      <c r="M126" s="111">
        <f t="shared" si="8"/>
        <v>0</v>
      </c>
      <c r="N126" s="111">
        <f t="shared" si="10"/>
        <v>0</v>
      </c>
    </row>
    <row r="127" spans="1:14" ht="12.75" x14ac:dyDescent="0.2">
      <c r="A127" s="28"/>
      <c r="B127" s="33"/>
      <c r="C127" s="111">
        <v>0</v>
      </c>
      <c r="D127" s="10"/>
      <c r="E127" s="111">
        <v>0</v>
      </c>
      <c r="F127" s="7"/>
      <c r="G127" s="112">
        <v>0</v>
      </c>
      <c r="H127" s="10"/>
      <c r="I127" s="7">
        <v>0.1</v>
      </c>
      <c r="J127" s="7">
        <v>1.7500000000000002E-2</v>
      </c>
      <c r="K127" s="40">
        <f t="shared" si="9"/>
        <v>0</v>
      </c>
      <c r="L127" s="111">
        <f t="shared" si="7"/>
        <v>0</v>
      </c>
      <c r="M127" s="111">
        <f t="shared" si="8"/>
        <v>0</v>
      </c>
      <c r="N127" s="111">
        <f t="shared" si="10"/>
        <v>0</v>
      </c>
    </row>
    <row r="128" spans="1:14" ht="12.75" x14ac:dyDescent="0.2">
      <c r="A128" s="28"/>
      <c r="B128" s="33"/>
      <c r="C128" s="111">
        <v>0</v>
      </c>
      <c r="D128" s="10"/>
      <c r="E128" s="111">
        <v>0</v>
      </c>
      <c r="F128" s="7"/>
      <c r="G128" s="112">
        <v>0</v>
      </c>
      <c r="H128" s="10"/>
      <c r="I128" s="7">
        <v>0.1</v>
      </c>
      <c r="J128" s="7">
        <v>1.7500000000000002E-2</v>
      </c>
      <c r="K128" s="40">
        <f t="shared" si="9"/>
        <v>0</v>
      </c>
      <c r="L128" s="111">
        <f t="shared" si="7"/>
        <v>0</v>
      </c>
      <c r="M128" s="111">
        <f t="shared" si="8"/>
        <v>0</v>
      </c>
      <c r="N128" s="111">
        <f t="shared" si="10"/>
        <v>0</v>
      </c>
    </row>
    <row r="129" spans="1:14" ht="12.75" x14ac:dyDescent="0.2">
      <c r="A129" s="28"/>
      <c r="B129" s="33"/>
      <c r="C129" s="111">
        <v>0</v>
      </c>
      <c r="D129" s="10"/>
      <c r="E129" s="111">
        <v>0</v>
      </c>
      <c r="F129" s="7"/>
      <c r="G129" s="112">
        <v>0</v>
      </c>
      <c r="H129" s="10"/>
      <c r="I129" s="7">
        <v>0.1</v>
      </c>
      <c r="J129" s="7">
        <v>1.7500000000000002E-2</v>
      </c>
      <c r="K129" s="40">
        <f t="shared" si="9"/>
        <v>0</v>
      </c>
      <c r="L129" s="111">
        <f t="shared" si="7"/>
        <v>0</v>
      </c>
      <c r="M129" s="111">
        <f t="shared" si="8"/>
        <v>0</v>
      </c>
      <c r="N129" s="111">
        <f t="shared" si="10"/>
        <v>0</v>
      </c>
    </row>
    <row r="130" spans="1:14" ht="12.75" x14ac:dyDescent="0.2">
      <c r="A130" s="34"/>
      <c r="B130" s="33"/>
      <c r="C130" s="102"/>
      <c r="D130" s="103"/>
      <c r="E130" s="102"/>
      <c r="F130" s="102"/>
      <c r="G130" s="104"/>
      <c r="H130" s="103"/>
      <c r="I130" s="102"/>
      <c r="J130" s="102"/>
      <c r="K130" s="105"/>
      <c r="L130" s="99"/>
      <c r="M130" s="99"/>
      <c r="N130" s="99"/>
    </row>
    <row r="131" spans="1:14" ht="12.75" x14ac:dyDescent="0.2">
      <c r="A131" s="34"/>
      <c r="B131" s="33"/>
      <c r="C131" s="102"/>
      <c r="D131" s="103"/>
      <c r="E131" s="102"/>
      <c r="F131" s="102"/>
      <c r="G131" s="104"/>
      <c r="H131" s="103"/>
      <c r="I131" s="102"/>
      <c r="J131" s="102"/>
      <c r="K131" s="105"/>
      <c r="L131" s="99"/>
      <c r="M131" s="99"/>
      <c r="N131" s="99"/>
    </row>
    <row r="132" spans="1:14" ht="12.75" x14ac:dyDescent="0.2">
      <c r="A132" s="34"/>
      <c r="B132" s="33"/>
      <c r="C132" s="102"/>
      <c r="D132" s="103"/>
      <c r="E132" s="102"/>
      <c r="F132" s="102"/>
      <c r="G132" s="104"/>
      <c r="H132" s="103"/>
      <c r="I132" s="102"/>
      <c r="J132" s="102"/>
      <c r="K132" s="105"/>
      <c r="L132" s="99"/>
      <c r="M132" s="99"/>
      <c r="N132" s="99"/>
    </row>
    <row r="133" spans="1:14" ht="12.75" x14ac:dyDescent="0.2">
      <c r="A133" s="34"/>
      <c r="B133" s="33"/>
      <c r="C133" s="102"/>
      <c r="D133" s="103"/>
      <c r="E133" s="102"/>
      <c r="F133" s="102"/>
      <c r="G133" s="104"/>
      <c r="H133" s="103"/>
      <c r="I133" s="102"/>
      <c r="J133" s="102"/>
      <c r="K133" s="105"/>
      <c r="L133" s="99"/>
      <c r="M133" s="99"/>
      <c r="N133" s="99"/>
    </row>
    <row r="134" spans="1:14" ht="12.75" x14ac:dyDescent="0.2">
      <c r="A134" s="34"/>
      <c r="B134" s="33"/>
      <c r="C134" s="102"/>
      <c r="D134" s="103"/>
      <c r="E134" s="102"/>
      <c r="F134" s="102"/>
      <c r="G134" s="104"/>
      <c r="H134" s="103"/>
      <c r="I134" s="102"/>
      <c r="J134" s="102"/>
      <c r="K134" s="105"/>
      <c r="L134" s="99"/>
      <c r="M134" s="99"/>
      <c r="N134" s="99"/>
    </row>
    <row r="135" spans="1:14" ht="12.75" x14ac:dyDescent="0.2">
      <c r="A135" s="34"/>
      <c r="B135" s="33"/>
      <c r="C135" s="102"/>
      <c r="D135" s="103"/>
      <c r="E135" s="102"/>
      <c r="F135" s="102"/>
      <c r="G135" s="104"/>
      <c r="H135" s="103"/>
      <c r="I135" s="102"/>
      <c r="J135" s="102"/>
      <c r="K135" s="105"/>
      <c r="L135" s="99"/>
      <c r="M135" s="99"/>
      <c r="N135" s="99"/>
    </row>
    <row r="136" spans="1:14" ht="12.75" x14ac:dyDescent="0.2">
      <c r="A136" s="34"/>
      <c r="B136" s="33"/>
      <c r="C136" s="102"/>
      <c r="D136" s="103"/>
      <c r="E136" s="102"/>
      <c r="F136" s="102"/>
      <c r="G136" s="104"/>
      <c r="H136" s="103"/>
      <c r="I136" s="102"/>
      <c r="J136" s="102"/>
      <c r="K136" s="105"/>
      <c r="L136" s="99"/>
      <c r="M136" s="99"/>
      <c r="N136" s="99"/>
    </row>
    <row r="137" spans="1:14" ht="12.75" x14ac:dyDescent="0.2">
      <c r="A137" s="34"/>
      <c r="B137" s="33"/>
      <c r="C137" s="102"/>
      <c r="D137" s="103"/>
      <c r="E137" s="102"/>
      <c r="F137" s="102"/>
      <c r="G137" s="104"/>
      <c r="H137" s="103"/>
      <c r="I137" s="102"/>
      <c r="J137" s="102"/>
      <c r="K137" s="105"/>
      <c r="L137" s="99"/>
      <c r="M137" s="99"/>
      <c r="N137" s="99"/>
    </row>
    <row r="138" spans="1:14" ht="12.75" x14ac:dyDescent="0.2">
      <c r="A138" s="34"/>
      <c r="B138" s="33"/>
      <c r="C138" s="102"/>
      <c r="D138" s="103"/>
      <c r="E138" s="102"/>
      <c r="F138" s="102"/>
      <c r="G138" s="104"/>
      <c r="H138" s="103"/>
      <c r="I138" s="102"/>
      <c r="J138" s="102"/>
      <c r="K138" s="105"/>
      <c r="L138" s="99"/>
      <c r="M138" s="99"/>
      <c r="N138" s="99"/>
    </row>
    <row r="139" spans="1:14" ht="12.75" x14ac:dyDescent="0.2">
      <c r="A139" s="34"/>
      <c r="B139" s="33"/>
      <c r="C139" s="102"/>
      <c r="D139" s="103"/>
      <c r="E139" s="102"/>
      <c r="F139" s="102"/>
      <c r="G139" s="104"/>
      <c r="H139" s="103"/>
      <c r="I139" s="102"/>
      <c r="J139" s="102"/>
      <c r="K139" s="105"/>
      <c r="L139" s="99"/>
      <c r="M139" s="99"/>
      <c r="N139" s="99"/>
    </row>
    <row r="140" spans="1:14" ht="12.75" x14ac:dyDescent="0.2">
      <c r="A140" s="34"/>
      <c r="B140" s="33"/>
      <c r="C140" s="102"/>
      <c r="D140" s="103"/>
      <c r="E140" s="102"/>
      <c r="F140" s="102"/>
      <c r="G140" s="104"/>
      <c r="H140" s="103"/>
      <c r="I140" s="102"/>
      <c r="J140" s="102"/>
      <c r="K140" s="105"/>
      <c r="L140" s="99"/>
      <c r="M140" s="99"/>
      <c r="N140" s="99"/>
    </row>
    <row r="141" spans="1:14" ht="12.75" x14ac:dyDescent="0.2">
      <c r="A141" s="34"/>
      <c r="B141" s="33"/>
      <c r="C141" s="102"/>
      <c r="D141" s="103"/>
      <c r="E141" s="102"/>
      <c r="F141" s="102"/>
      <c r="G141" s="104"/>
      <c r="H141" s="103"/>
      <c r="I141" s="102"/>
      <c r="J141" s="102"/>
      <c r="K141" s="105"/>
      <c r="L141" s="99"/>
      <c r="M141" s="99"/>
      <c r="N141" s="99"/>
    </row>
    <row r="142" spans="1:14" ht="12.75" x14ac:dyDescent="0.2">
      <c r="A142" s="34"/>
      <c r="B142" s="33"/>
      <c r="C142" s="102"/>
      <c r="D142" s="103"/>
      <c r="E142" s="102"/>
      <c r="F142" s="102"/>
      <c r="G142" s="104"/>
      <c r="H142" s="103"/>
      <c r="I142" s="102"/>
      <c r="J142" s="102"/>
      <c r="K142" s="105"/>
      <c r="L142" s="99"/>
      <c r="M142" s="99"/>
      <c r="N142" s="99"/>
    </row>
    <row r="143" spans="1:14" ht="12.75" x14ac:dyDescent="0.2">
      <c r="A143" s="34"/>
      <c r="B143" s="33"/>
      <c r="C143" s="102"/>
      <c r="D143" s="103"/>
      <c r="E143" s="102"/>
      <c r="F143" s="102"/>
      <c r="G143" s="104"/>
      <c r="H143" s="103"/>
      <c r="I143" s="102"/>
      <c r="J143" s="102"/>
      <c r="K143" s="105"/>
      <c r="L143" s="99"/>
      <c r="M143" s="99"/>
      <c r="N143" s="99"/>
    </row>
    <row r="144" spans="1:14" ht="12.75" x14ac:dyDescent="0.2">
      <c r="A144" s="34"/>
      <c r="B144" s="33"/>
      <c r="C144" s="102"/>
      <c r="D144" s="103"/>
      <c r="E144" s="102"/>
      <c r="F144" s="102"/>
      <c r="G144" s="104"/>
      <c r="H144" s="103"/>
      <c r="I144" s="102"/>
      <c r="J144" s="102"/>
      <c r="K144" s="105"/>
      <c r="L144" s="99"/>
      <c r="M144" s="99"/>
      <c r="N144" s="99"/>
    </row>
    <row r="145" spans="1:14" ht="12.75" x14ac:dyDescent="0.2">
      <c r="A145" s="34"/>
      <c r="B145" s="33"/>
      <c r="C145" s="102"/>
      <c r="D145" s="103"/>
      <c r="E145" s="102"/>
      <c r="F145" s="102"/>
      <c r="G145" s="104"/>
      <c r="H145" s="103"/>
      <c r="I145" s="102"/>
      <c r="J145" s="102"/>
      <c r="K145" s="105"/>
      <c r="L145" s="99"/>
      <c r="M145" s="99"/>
      <c r="N145" s="99"/>
    </row>
    <row r="146" spans="1:14" ht="12.75" x14ac:dyDescent="0.2">
      <c r="A146" s="34"/>
      <c r="B146" s="33"/>
      <c r="C146" s="102"/>
      <c r="D146" s="103"/>
      <c r="E146" s="102"/>
      <c r="F146" s="102"/>
      <c r="G146" s="104"/>
      <c r="H146" s="103"/>
      <c r="I146" s="102"/>
      <c r="J146" s="102"/>
      <c r="K146" s="105"/>
      <c r="L146" s="99"/>
      <c r="M146" s="99"/>
      <c r="N146" s="99"/>
    </row>
    <row r="147" spans="1:14" ht="12.75" x14ac:dyDescent="0.2">
      <c r="A147" s="34"/>
      <c r="B147" s="33"/>
      <c r="C147" s="102"/>
      <c r="D147" s="103"/>
      <c r="E147" s="102"/>
      <c r="F147" s="102"/>
      <c r="G147" s="104"/>
      <c r="H147" s="103"/>
      <c r="I147" s="102"/>
      <c r="J147" s="102"/>
      <c r="K147" s="105"/>
      <c r="L147" s="99"/>
      <c r="M147" s="99"/>
      <c r="N147" s="99"/>
    </row>
    <row r="148" spans="1:14" ht="12.75" x14ac:dyDescent="0.2">
      <c r="A148" s="34"/>
      <c r="B148" s="33"/>
      <c r="C148" s="102"/>
      <c r="D148" s="103"/>
      <c r="E148" s="102"/>
      <c r="F148" s="102"/>
      <c r="G148" s="104"/>
      <c r="H148" s="103"/>
      <c r="I148" s="102"/>
      <c r="J148" s="102"/>
      <c r="K148" s="105"/>
      <c r="L148" s="99"/>
      <c r="M148" s="99"/>
      <c r="N148" s="99"/>
    </row>
    <row r="149" spans="1:14" ht="12.75" x14ac:dyDescent="0.2">
      <c r="A149" s="34"/>
      <c r="B149" s="33"/>
      <c r="C149" s="102"/>
      <c r="D149" s="103"/>
      <c r="E149" s="102"/>
      <c r="F149" s="102"/>
      <c r="G149" s="104"/>
      <c r="H149" s="103"/>
      <c r="I149" s="102"/>
      <c r="J149" s="102"/>
      <c r="K149" s="105"/>
      <c r="L149" s="99"/>
      <c r="M149" s="99"/>
      <c r="N149" s="99"/>
    </row>
    <row r="150" spans="1:14" ht="12.75" x14ac:dyDescent="0.2">
      <c r="A150" s="34"/>
      <c r="B150" s="33"/>
      <c r="C150" s="102"/>
      <c r="D150" s="103"/>
      <c r="E150" s="102"/>
      <c r="F150" s="102"/>
      <c r="G150" s="104"/>
      <c r="H150" s="103"/>
      <c r="I150" s="102"/>
      <c r="J150" s="102"/>
      <c r="K150" s="105"/>
      <c r="L150" s="99"/>
      <c r="M150" s="99"/>
      <c r="N150" s="99"/>
    </row>
    <row r="151" spans="1:14" ht="12.75" x14ac:dyDescent="0.2">
      <c r="A151" s="34"/>
      <c r="B151" s="33"/>
      <c r="C151" s="102"/>
      <c r="D151" s="103"/>
      <c r="E151" s="102"/>
      <c r="F151" s="102"/>
      <c r="G151" s="104"/>
      <c r="H151" s="103"/>
      <c r="I151" s="102"/>
      <c r="J151" s="102"/>
      <c r="K151" s="105"/>
      <c r="L151" s="99"/>
      <c r="M151" s="99"/>
      <c r="N151" s="99"/>
    </row>
    <row r="152" spans="1:14" ht="12.75" x14ac:dyDescent="0.2">
      <c r="A152" s="34"/>
      <c r="B152" s="33"/>
      <c r="C152" s="102"/>
      <c r="D152" s="103"/>
      <c r="E152" s="102"/>
      <c r="F152" s="102"/>
      <c r="G152" s="104"/>
      <c r="H152" s="103"/>
      <c r="I152" s="102"/>
      <c r="J152" s="102"/>
      <c r="K152" s="105"/>
      <c r="L152" s="99"/>
      <c r="M152" s="99"/>
      <c r="N152" s="99"/>
    </row>
    <row r="153" spans="1:14" ht="12.75" x14ac:dyDescent="0.2">
      <c r="A153" s="34"/>
      <c r="B153" s="33"/>
      <c r="C153" s="102"/>
      <c r="D153" s="103"/>
      <c r="E153" s="102"/>
      <c r="F153" s="102"/>
      <c r="G153" s="104"/>
      <c r="H153" s="103"/>
      <c r="I153" s="102"/>
      <c r="J153" s="102"/>
      <c r="K153" s="105"/>
      <c r="L153" s="99"/>
      <c r="M153" s="99"/>
      <c r="N153" s="99"/>
    </row>
    <row r="154" spans="1:14" ht="12.75" x14ac:dyDescent="0.2">
      <c r="A154" s="34"/>
      <c r="B154" s="33"/>
      <c r="C154" s="102"/>
      <c r="D154" s="103"/>
      <c r="E154" s="102"/>
      <c r="F154" s="102"/>
      <c r="G154" s="104"/>
      <c r="H154" s="103"/>
      <c r="I154" s="102"/>
      <c r="J154" s="102"/>
      <c r="K154" s="105"/>
      <c r="L154" s="99"/>
      <c r="M154" s="99"/>
      <c r="N154" s="99"/>
    </row>
    <row r="155" spans="1:14" ht="12.75" x14ac:dyDescent="0.2">
      <c r="A155" s="34"/>
      <c r="B155" s="33"/>
      <c r="C155" s="102"/>
      <c r="D155" s="103"/>
      <c r="E155" s="102"/>
      <c r="F155" s="102"/>
      <c r="G155" s="104"/>
      <c r="H155" s="103"/>
      <c r="I155" s="102"/>
      <c r="J155" s="102"/>
      <c r="K155" s="105"/>
      <c r="L155" s="99"/>
      <c r="M155" s="99"/>
      <c r="N155" s="99"/>
    </row>
    <row r="156" spans="1:14" ht="12.75" x14ac:dyDescent="0.2">
      <c r="A156" s="34"/>
      <c r="B156" s="33"/>
      <c r="C156" s="102"/>
      <c r="D156" s="103"/>
      <c r="E156" s="102"/>
      <c r="F156" s="102"/>
      <c r="G156" s="104"/>
      <c r="H156" s="103"/>
      <c r="I156" s="102"/>
      <c r="J156" s="102"/>
      <c r="K156" s="105"/>
      <c r="L156" s="99"/>
      <c r="M156" s="99"/>
      <c r="N156" s="99"/>
    </row>
    <row r="157" spans="1:14" ht="12.75" x14ac:dyDescent="0.2">
      <c r="A157" s="34"/>
      <c r="B157" s="33"/>
      <c r="C157" s="102"/>
      <c r="D157" s="103"/>
      <c r="E157" s="102"/>
      <c r="F157" s="102"/>
      <c r="G157" s="104"/>
      <c r="H157" s="103"/>
      <c r="I157" s="102"/>
      <c r="J157" s="102"/>
      <c r="K157" s="105"/>
      <c r="L157" s="99"/>
      <c r="M157" s="99"/>
      <c r="N157" s="99"/>
    </row>
    <row r="158" spans="1:14" ht="12.75" x14ac:dyDescent="0.2">
      <c r="A158" s="34"/>
      <c r="B158" s="33"/>
      <c r="C158" s="102"/>
      <c r="D158" s="103"/>
      <c r="E158" s="102"/>
      <c r="F158" s="102"/>
      <c r="G158" s="104"/>
      <c r="H158" s="103"/>
      <c r="I158" s="102"/>
      <c r="J158" s="102"/>
      <c r="K158" s="105"/>
      <c r="L158" s="99"/>
      <c r="M158" s="99"/>
      <c r="N158" s="99"/>
    </row>
    <row r="159" spans="1:14" ht="12.75" x14ac:dyDescent="0.2">
      <c r="A159" s="34"/>
      <c r="B159" s="33"/>
      <c r="C159" s="102"/>
      <c r="D159" s="103"/>
      <c r="E159" s="102"/>
      <c r="F159" s="102"/>
      <c r="G159" s="104"/>
      <c r="H159" s="103"/>
      <c r="I159" s="102"/>
      <c r="J159" s="102"/>
      <c r="K159" s="105"/>
      <c r="L159" s="99"/>
      <c r="M159" s="99"/>
      <c r="N159" s="99"/>
    </row>
    <row r="160" spans="1:14" ht="12.75" x14ac:dyDescent="0.2">
      <c r="A160" s="34"/>
      <c r="B160" s="33"/>
      <c r="C160" s="102"/>
      <c r="D160" s="103"/>
      <c r="E160" s="102"/>
      <c r="F160" s="102"/>
      <c r="G160" s="104"/>
      <c r="H160" s="103"/>
      <c r="I160" s="102"/>
      <c r="J160" s="102"/>
      <c r="K160" s="105"/>
      <c r="L160" s="99"/>
      <c r="M160" s="99"/>
      <c r="N160" s="99"/>
    </row>
    <row r="161" spans="1:14" ht="12.75" x14ac:dyDescent="0.2">
      <c r="A161" s="34"/>
      <c r="B161" s="33"/>
      <c r="C161" s="102"/>
      <c r="D161" s="103"/>
      <c r="E161" s="102"/>
      <c r="F161" s="102"/>
      <c r="G161" s="104"/>
      <c r="H161" s="103"/>
      <c r="I161" s="102"/>
      <c r="J161" s="102"/>
      <c r="K161" s="105"/>
      <c r="L161" s="99"/>
      <c r="M161" s="99"/>
      <c r="N161" s="99"/>
    </row>
    <row r="162" spans="1:14" ht="12.75" x14ac:dyDescent="0.2">
      <c r="A162" s="34"/>
      <c r="B162" s="33"/>
      <c r="C162" s="102"/>
      <c r="D162" s="103"/>
      <c r="E162" s="102"/>
      <c r="F162" s="102"/>
      <c r="G162" s="104"/>
      <c r="H162" s="103"/>
      <c r="I162" s="102"/>
      <c r="J162" s="102"/>
      <c r="K162" s="105"/>
      <c r="L162" s="99"/>
      <c r="M162" s="99"/>
      <c r="N162" s="99"/>
    </row>
    <row r="163" spans="1:14" ht="12.75" x14ac:dyDescent="0.2">
      <c r="A163" s="34"/>
      <c r="B163" s="33"/>
      <c r="C163" s="102"/>
      <c r="D163" s="103"/>
      <c r="E163" s="102"/>
      <c r="F163" s="102"/>
      <c r="G163" s="104"/>
      <c r="H163" s="103"/>
      <c r="I163" s="102"/>
      <c r="J163" s="102"/>
      <c r="K163" s="105"/>
      <c r="L163" s="99"/>
      <c r="M163" s="99"/>
      <c r="N163" s="99"/>
    </row>
    <row r="164" spans="1:14" ht="12.75" x14ac:dyDescent="0.2">
      <c r="A164" s="34"/>
      <c r="B164" s="33"/>
      <c r="C164" s="102"/>
      <c r="D164" s="103"/>
      <c r="E164" s="102"/>
      <c r="F164" s="102"/>
      <c r="G164" s="104"/>
      <c r="H164" s="103"/>
      <c r="I164" s="102"/>
      <c r="J164" s="102"/>
      <c r="K164" s="105"/>
      <c r="L164" s="99"/>
      <c r="M164" s="99"/>
      <c r="N164" s="99"/>
    </row>
    <row r="165" spans="1:14" ht="12.75" x14ac:dyDescent="0.2">
      <c r="A165" s="34"/>
      <c r="B165" s="33"/>
      <c r="C165" s="102"/>
      <c r="D165" s="103"/>
      <c r="E165" s="102"/>
      <c r="F165" s="102"/>
      <c r="G165" s="104"/>
      <c r="H165" s="103"/>
      <c r="I165" s="102"/>
      <c r="J165" s="102"/>
      <c r="K165" s="105"/>
      <c r="L165" s="99"/>
      <c r="M165" s="99"/>
      <c r="N165" s="99"/>
    </row>
    <row r="166" spans="1:14" ht="12.75" x14ac:dyDescent="0.2">
      <c r="A166" s="34"/>
      <c r="B166" s="33"/>
      <c r="C166" s="102"/>
      <c r="D166" s="103"/>
      <c r="E166" s="102"/>
      <c r="F166" s="102"/>
      <c r="G166" s="104"/>
      <c r="H166" s="103"/>
      <c r="I166" s="102"/>
      <c r="J166" s="102"/>
      <c r="K166" s="105"/>
      <c r="L166" s="99"/>
      <c r="M166" s="99"/>
      <c r="N166" s="99"/>
    </row>
    <row r="167" spans="1:14" ht="12.75" x14ac:dyDescent="0.2">
      <c r="A167" s="34"/>
      <c r="B167" s="33"/>
      <c r="C167" s="102"/>
      <c r="D167" s="103"/>
      <c r="E167" s="102"/>
      <c r="F167" s="102"/>
      <c r="G167" s="104"/>
      <c r="H167" s="103"/>
      <c r="I167" s="102"/>
      <c r="J167" s="102"/>
      <c r="K167" s="105"/>
      <c r="L167" s="99"/>
      <c r="M167" s="99"/>
      <c r="N167" s="99"/>
    </row>
    <row r="168" spans="1:14" ht="12.75" x14ac:dyDescent="0.2">
      <c r="A168" s="34"/>
      <c r="B168" s="33"/>
      <c r="C168" s="102"/>
      <c r="D168" s="103"/>
      <c r="E168" s="102"/>
      <c r="F168" s="102"/>
      <c r="G168" s="104"/>
      <c r="H168" s="103"/>
      <c r="I168" s="102"/>
      <c r="J168" s="102"/>
      <c r="K168" s="105"/>
      <c r="L168" s="99"/>
      <c r="M168" s="99"/>
      <c r="N168" s="99"/>
    </row>
    <row r="169" spans="1:14" ht="12.75" x14ac:dyDescent="0.2">
      <c r="A169" s="34"/>
      <c r="B169" s="33"/>
      <c r="C169" s="102"/>
      <c r="D169" s="103"/>
      <c r="E169" s="102"/>
      <c r="F169" s="102"/>
      <c r="G169" s="104"/>
      <c r="H169" s="103"/>
      <c r="I169" s="102"/>
      <c r="J169" s="102"/>
      <c r="K169" s="105"/>
      <c r="L169" s="99"/>
      <c r="M169" s="99"/>
      <c r="N169" s="99"/>
    </row>
    <row r="170" spans="1:14" ht="12.75" x14ac:dyDescent="0.2">
      <c r="A170" s="34"/>
      <c r="B170" s="33"/>
      <c r="C170" s="102"/>
      <c r="D170" s="103"/>
      <c r="E170" s="102"/>
      <c r="F170" s="102"/>
      <c r="G170" s="104"/>
      <c r="H170" s="103"/>
      <c r="I170" s="102"/>
      <c r="J170" s="102"/>
      <c r="K170" s="105"/>
      <c r="L170" s="99"/>
      <c r="M170" s="99"/>
      <c r="N170" s="99"/>
    </row>
    <row r="171" spans="1:14" ht="12.75" x14ac:dyDescent="0.2">
      <c r="A171" s="34"/>
      <c r="B171" s="33"/>
      <c r="C171" s="102"/>
      <c r="D171" s="103"/>
      <c r="E171" s="102"/>
      <c r="F171" s="102"/>
      <c r="G171" s="104"/>
      <c r="H171" s="103"/>
      <c r="I171" s="102"/>
      <c r="J171" s="102"/>
      <c r="K171" s="105"/>
      <c r="L171" s="99"/>
      <c r="M171" s="99"/>
      <c r="N171" s="99"/>
    </row>
    <row r="172" spans="1:14" ht="12.75" x14ac:dyDescent="0.2">
      <c r="A172" s="34"/>
      <c r="B172" s="33"/>
      <c r="C172" s="102"/>
      <c r="D172" s="103"/>
      <c r="E172" s="102"/>
      <c r="F172" s="102"/>
      <c r="G172" s="104"/>
      <c r="H172" s="103"/>
      <c r="I172" s="102"/>
      <c r="J172" s="102"/>
      <c r="K172" s="105"/>
      <c r="L172" s="99"/>
      <c r="M172" s="99"/>
      <c r="N172" s="99"/>
    </row>
    <row r="173" spans="1:14" ht="12.75" x14ac:dyDescent="0.2">
      <c r="A173" s="34"/>
      <c r="B173" s="33"/>
      <c r="C173" s="102"/>
      <c r="D173" s="103"/>
      <c r="E173" s="102"/>
      <c r="F173" s="102"/>
      <c r="G173" s="104"/>
      <c r="H173" s="103"/>
      <c r="I173" s="102"/>
      <c r="J173" s="102"/>
      <c r="K173" s="105"/>
      <c r="L173" s="99"/>
      <c r="M173" s="99"/>
      <c r="N173" s="99"/>
    </row>
    <row r="174" spans="1:14" ht="12.75" x14ac:dyDescent="0.2">
      <c r="A174" s="34"/>
      <c r="B174" s="33"/>
      <c r="C174" s="102"/>
      <c r="D174" s="103"/>
      <c r="E174" s="102"/>
      <c r="F174" s="102"/>
      <c r="G174" s="104"/>
      <c r="H174" s="103"/>
      <c r="I174" s="102"/>
      <c r="J174" s="102"/>
      <c r="K174" s="105"/>
      <c r="L174" s="99"/>
      <c r="M174" s="99"/>
      <c r="N174" s="99"/>
    </row>
    <row r="175" spans="1:14" ht="12.75" x14ac:dyDescent="0.2">
      <c r="A175" s="34"/>
      <c r="B175" s="33"/>
      <c r="C175" s="102"/>
      <c r="D175" s="103"/>
      <c r="E175" s="102"/>
      <c r="F175" s="102"/>
      <c r="G175" s="104"/>
      <c r="H175" s="103"/>
      <c r="I175" s="102"/>
      <c r="J175" s="102"/>
      <c r="K175" s="105"/>
      <c r="L175" s="99"/>
      <c r="M175" s="99"/>
      <c r="N175" s="99"/>
    </row>
    <row r="176" spans="1:14" ht="12.75" x14ac:dyDescent="0.2">
      <c r="A176" s="34"/>
      <c r="B176" s="33"/>
      <c r="C176" s="102"/>
      <c r="D176" s="103"/>
      <c r="E176" s="102"/>
      <c r="F176" s="102"/>
      <c r="G176" s="104"/>
      <c r="H176" s="103"/>
      <c r="I176" s="102"/>
      <c r="J176" s="102"/>
      <c r="K176" s="105"/>
      <c r="L176" s="99"/>
      <c r="M176" s="99"/>
      <c r="N176" s="99"/>
    </row>
    <row r="177" spans="1:14" ht="12.75" x14ac:dyDescent="0.2">
      <c r="A177" s="34"/>
      <c r="B177" s="33"/>
      <c r="C177" s="102"/>
      <c r="D177" s="103"/>
      <c r="E177" s="102"/>
      <c r="F177" s="102"/>
      <c r="G177" s="104"/>
      <c r="H177" s="103"/>
      <c r="I177" s="102"/>
      <c r="J177" s="102"/>
      <c r="K177" s="105"/>
      <c r="L177" s="99"/>
      <c r="M177" s="99"/>
      <c r="N177" s="99"/>
    </row>
    <row r="178" spans="1:14" ht="12.75" x14ac:dyDescent="0.2">
      <c r="A178" s="34"/>
      <c r="B178" s="33"/>
      <c r="C178" s="102"/>
      <c r="D178" s="103"/>
      <c r="E178" s="102"/>
      <c r="F178" s="102"/>
      <c r="G178" s="104"/>
      <c r="H178" s="103"/>
      <c r="I178" s="102"/>
      <c r="J178" s="102"/>
      <c r="K178" s="105"/>
      <c r="L178" s="99"/>
      <c r="M178" s="99"/>
      <c r="N178" s="99"/>
    </row>
    <row r="179" spans="1:14" ht="12.75" x14ac:dyDescent="0.2">
      <c r="A179" s="34"/>
      <c r="B179" s="33"/>
      <c r="C179" s="102"/>
      <c r="D179" s="103"/>
      <c r="E179" s="102"/>
      <c r="F179" s="102"/>
      <c r="G179" s="104"/>
      <c r="H179" s="103"/>
      <c r="I179" s="102"/>
      <c r="J179" s="102"/>
      <c r="K179" s="105"/>
      <c r="L179" s="99"/>
      <c r="M179" s="99"/>
      <c r="N179" s="99"/>
    </row>
    <row r="180" spans="1:14" ht="12.75" x14ac:dyDescent="0.2">
      <c r="A180" s="34"/>
      <c r="B180" s="33"/>
      <c r="C180" s="102"/>
      <c r="D180" s="103"/>
      <c r="E180" s="102"/>
      <c r="F180" s="102"/>
      <c r="G180" s="104"/>
      <c r="H180" s="103"/>
      <c r="I180" s="102"/>
      <c r="J180" s="102"/>
      <c r="K180" s="105"/>
      <c r="L180" s="99"/>
      <c r="M180" s="99"/>
      <c r="N180" s="99"/>
    </row>
    <row r="181" spans="1:14" ht="12.75" x14ac:dyDescent="0.2">
      <c r="A181" s="34"/>
      <c r="B181" s="33"/>
      <c r="C181" s="102"/>
      <c r="D181" s="103"/>
      <c r="E181" s="102"/>
      <c r="F181" s="102"/>
      <c r="G181" s="104"/>
      <c r="H181" s="103"/>
      <c r="I181" s="102"/>
      <c r="J181" s="102"/>
      <c r="K181" s="105"/>
      <c r="L181" s="99"/>
      <c r="M181" s="99"/>
      <c r="N181" s="99"/>
    </row>
    <row r="182" spans="1:14" ht="12.75" x14ac:dyDescent="0.2">
      <c r="A182" s="34"/>
      <c r="B182" s="33"/>
      <c r="C182" s="102"/>
      <c r="D182" s="103"/>
      <c r="E182" s="102"/>
      <c r="F182" s="102"/>
      <c r="G182" s="104"/>
      <c r="H182" s="103"/>
      <c r="I182" s="102"/>
      <c r="J182" s="102"/>
      <c r="K182" s="105"/>
      <c r="L182" s="99"/>
      <c r="M182" s="99"/>
      <c r="N182" s="99"/>
    </row>
    <row r="183" spans="1:14" ht="12.75" x14ac:dyDescent="0.2">
      <c r="A183" s="34"/>
      <c r="B183" s="33"/>
      <c r="C183" s="102"/>
      <c r="D183" s="103"/>
      <c r="E183" s="102"/>
      <c r="F183" s="102"/>
      <c r="G183" s="104"/>
      <c r="H183" s="103"/>
      <c r="I183" s="102"/>
      <c r="J183" s="102"/>
      <c r="K183" s="105"/>
      <c r="L183" s="99"/>
      <c r="M183" s="99"/>
      <c r="N183" s="99"/>
    </row>
    <row r="184" spans="1:14" ht="12.75" x14ac:dyDescent="0.2">
      <c r="A184" s="34"/>
      <c r="B184" s="33"/>
      <c r="C184" s="102"/>
      <c r="D184" s="103"/>
      <c r="E184" s="102"/>
      <c r="F184" s="102"/>
      <c r="G184" s="104"/>
      <c r="H184" s="103"/>
      <c r="I184" s="102"/>
      <c r="J184" s="102"/>
      <c r="K184" s="105"/>
      <c r="L184" s="99"/>
      <c r="M184" s="99"/>
      <c r="N184" s="99"/>
    </row>
    <row r="185" spans="1:14" ht="12.75" x14ac:dyDescent="0.2">
      <c r="A185" s="34"/>
      <c r="B185" s="33"/>
      <c r="C185" s="102"/>
      <c r="D185" s="103"/>
      <c r="E185" s="102"/>
      <c r="F185" s="102"/>
      <c r="G185" s="104"/>
      <c r="H185" s="103"/>
      <c r="I185" s="102"/>
      <c r="J185" s="102"/>
      <c r="K185" s="105"/>
      <c r="L185" s="99"/>
      <c r="M185" s="99"/>
      <c r="N185" s="99"/>
    </row>
    <row r="186" spans="1:14" ht="12.75" x14ac:dyDescent="0.2">
      <c r="A186" s="34"/>
      <c r="B186" s="33"/>
      <c r="C186" s="102"/>
      <c r="D186" s="103"/>
      <c r="E186" s="102"/>
      <c r="F186" s="102"/>
      <c r="G186" s="104"/>
      <c r="H186" s="103"/>
      <c r="I186" s="102"/>
      <c r="J186" s="102"/>
      <c r="K186" s="105"/>
      <c r="L186" s="99"/>
      <c r="M186" s="99"/>
      <c r="N186" s="99"/>
    </row>
    <row r="187" spans="1:14" ht="12.75" x14ac:dyDescent="0.2">
      <c r="A187" s="34"/>
      <c r="B187" s="33"/>
      <c r="C187" s="102"/>
      <c r="D187" s="103"/>
      <c r="E187" s="102"/>
      <c r="F187" s="102"/>
      <c r="G187" s="104"/>
      <c r="H187" s="103"/>
      <c r="I187" s="102"/>
      <c r="J187" s="102"/>
      <c r="K187" s="105"/>
      <c r="L187" s="99"/>
      <c r="M187" s="99"/>
      <c r="N187" s="99"/>
    </row>
    <row r="188" spans="1:14" ht="12.75" x14ac:dyDescent="0.2">
      <c r="A188" s="34"/>
      <c r="B188" s="33"/>
      <c r="C188" s="102"/>
      <c r="D188" s="103"/>
      <c r="E188" s="102"/>
      <c r="F188" s="102"/>
      <c r="G188" s="104"/>
      <c r="H188" s="103"/>
      <c r="I188" s="102"/>
      <c r="J188" s="102"/>
      <c r="K188" s="105"/>
      <c r="L188" s="99"/>
      <c r="M188" s="99"/>
      <c r="N188" s="99"/>
    </row>
    <row r="189" spans="1:14" ht="12.75" x14ac:dyDescent="0.2">
      <c r="A189" s="34"/>
      <c r="B189" s="33"/>
      <c r="C189" s="102"/>
      <c r="D189" s="103"/>
      <c r="E189" s="102"/>
      <c r="F189" s="102"/>
      <c r="G189" s="104"/>
      <c r="H189" s="103"/>
      <c r="I189" s="102"/>
      <c r="J189" s="102"/>
      <c r="K189" s="105"/>
      <c r="L189" s="99"/>
      <c r="M189" s="99"/>
      <c r="N189" s="99"/>
    </row>
    <row r="190" spans="1:14" ht="12.75" x14ac:dyDescent="0.2">
      <c r="A190" s="34"/>
      <c r="B190" s="33"/>
      <c r="C190" s="102"/>
      <c r="D190" s="103"/>
      <c r="E190" s="102"/>
      <c r="F190" s="102"/>
      <c r="G190" s="104"/>
      <c r="H190" s="103"/>
      <c r="I190" s="102"/>
      <c r="J190" s="102"/>
      <c r="K190" s="105"/>
      <c r="L190" s="99"/>
      <c r="M190" s="99"/>
      <c r="N190" s="99"/>
    </row>
    <row r="191" spans="1:14" ht="12.75" x14ac:dyDescent="0.2">
      <c r="A191" s="34"/>
      <c r="B191" s="33"/>
      <c r="C191" s="102"/>
      <c r="D191" s="103"/>
      <c r="E191" s="102"/>
      <c r="F191" s="102"/>
      <c r="G191" s="104"/>
      <c r="H191" s="103"/>
      <c r="I191" s="102"/>
      <c r="J191" s="102"/>
      <c r="K191" s="105"/>
      <c r="L191" s="99"/>
      <c r="M191" s="99"/>
      <c r="N191" s="99"/>
    </row>
    <row r="192" spans="1:14" ht="12.75" x14ac:dyDescent="0.2">
      <c r="A192" s="34"/>
      <c r="B192" s="33"/>
      <c r="C192" s="102"/>
      <c r="D192" s="103"/>
      <c r="E192" s="102"/>
      <c r="F192" s="102"/>
      <c r="G192" s="104"/>
      <c r="H192" s="103"/>
      <c r="I192" s="102"/>
      <c r="J192" s="102"/>
      <c r="K192" s="105"/>
      <c r="L192" s="99"/>
      <c r="M192" s="99"/>
      <c r="N192" s="99"/>
    </row>
    <row r="193" spans="1:14" ht="12.75" x14ac:dyDescent="0.2">
      <c r="A193" s="34"/>
      <c r="B193" s="33"/>
      <c r="C193" s="102"/>
      <c r="D193" s="103"/>
      <c r="E193" s="102"/>
      <c r="F193" s="102"/>
      <c r="G193" s="104"/>
      <c r="H193" s="103"/>
      <c r="I193" s="102"/>
      <c r="J193" s="102"/>
      <c r="K193" s="105"/>
      <c r="L193" s="99"/>
      <c r="M193" s="99"/>
      <c r="N193" s="99"/>
    </row>
    <row r="194" spans="1:14" ht="12.75" x14ac:dyDescent="0.2">
      <c r="A194" s="34"/>
      <c r="B194" s="33"/>
      <c r="C194" s="102"/>
      <c r="D194" s="103"/>
      <c r="E194" s="102"/>
      <c r="F194" s="102"/>
      <c r="G194" s="104"/>
      <c r="H194" s="103"/>
      <c r="I194" s="102"/>
      <c r="J194" s="102"/>
      <c r="K194" s="105"/>
      <c r="L194" s="99"/>
      <c r="M194" s="99"/>
      <c r="N194" s="99"/>
    </row>
    <row r="195" spans="1:14" ht="12.75" x14ac:dyDescent="0.2">
      <c r="A195" s="34"/>
      <c r="B195" s="33"/>
      <c r="C195" s="102"/>
      <c r="D195" s="103"/>
      <c r="E195" s="102"/>
      <c r="F195" s="102"/>
      <c r="G195" s="104"/>
      <c r="H195" s="103"/>
      <c r="I195" s="102"/>
      <c r="J195" s="102"/>
      <c r="K195" s="105"/>
      <c r="L195" s="99"/>
      <c r="M195" s="99"/>
      <c r="N195" s="99"/>
    </row>
    <row r="196" spans="1:14" ht="12.75" x14ac:dyDescent="0.2">
      <c r="A196" s="34"/>
      <c r="B196" s="33"/>
      <c r="C196" s="102"/>
      <c r="D196" s="103"/>
      <c r="E196" s="102"/>
      <c r="F196" s="102"/>
      <c r="G196" s="104"/>
      <c r="H196" s="103"/>
      <c r="I196" s="102"/>
      <c r="J196" s="102"/>
      <c r="K196" s="105"/>
      <c r="L196" s="99"/>
      <c r="M196" s="99"/>
      <c r="N196" s="99"/>
    </row>
    <row r="197" spans="1:14" ht="12.75" x14ac:dyDescent="0.2">
      <c r="A197" s="34"/>
      <c r="B197" s="33"/>
      <c r="C197" s="102"/>
      <c r="D197" s="103"/>
      <c r="E197" s="102"/>
      <c r="F197" s="102"/>
      <c r="G197" s="104"/>
      <c r="H197" s="103"/>
      <c r="I197" s="102"/>
      <c r="J197" s="102"/>
      <c r="K197" s="105"/>
      <c r="L197" s="99"/>
      <c r="M197" s="99"/>
      <c r="N197" s="99"/>
    </row>
    <row r="198" spans="1:14" ht="12.75" x14ac:dyDescent="0.2">
      <c r="A198" s="34"/>
      <c r="B198" s="33"/>
      <c r="C198" s="102"/>
      <c r="D198" s="103"/>
      <c r="E198" s="102"/>
      <c r="F198" s="102"/>
      <c r="G198" s="104"/>
      <c r="H198" s="103"/>
      <c r="I198" s="102"/>
      <c r="J198" s="102"/>
      <c r="K198" s="105"/>
      <c r="L198" s="99"/>
      <c r="M198" s="99"/>
      <c r="N198" s="99"/>
    </row>
    <row r="199" spans="1:14" ht="12.75" x14ac:dyDescent="0.2">
      <c r="A199" s="34"/>
      <c r="B199" s="33"/>
      <c r="C199" s="102"/>
      <c r="D199" s="103"/>
      <c r="E199" s="102"/>
      <c r="F199" s="102"/>
      <c r="G199" s="104"/>
      <c r="H199" s="103"/>
      <c r="I199" s="102"/>
      <c r="J199" s="102"/>
      <c r="K199" s="105"/>
      <c r="L199" s="99"/>
      <c r="M199" s="99"/>
      <c r="N199" s="99"/>
    </row>
    <row r="200" spans="1:14" ht="12.75" x14ac:dyDescent="0.2">
      <c r="A200" s="34"/>
      <c r="B200" s="33"/>
      <c r="C200" s="102"/>
      <c r="D200" s="103"/>
      <c r="E200" s="102"/>
      <c r="F200" s="102"/>
      <c r="G200" s="104"/>
      <c r="H200" s="103"/>
      <c r="I200" s="102"/>
      <c r="J200" s="102"/>
      <c r="K200" s="105"/>
      <c r="L200" s="99"/>
      <c r="M200" s="99"/>
      <c r="N200" s="99"/>
    </row>
    <row r="201" spans="1:14" ht="12.75" x14ac:dyDescent="0.2">
      <c r="A201" s="34"/>
      <c r="B201" s="33"/>
      <c r="C201" s="102"/>
      <c r="D201" s="103"/>
      <c r="E201" s="102"/>
      <c r="F201" s="102"/>
      <c r="G201" s="104"/>
      <c r="H201" s="103"/>
      <c r="I201" s="102"/>
      <c r="J201" s="102"/>
      <c r="K201" s="105"/>
      <c r="L201" s="99"/>
      <c r="M201" s="99"/>
      <c r="N201" s="99"/>
    </row>
    <row r="202" spans="1:14" ht="12.75" x14ac:dyDescent="0.2">
      <c r="A202" s="34"/>
      <c r="B202" s="33"/>
      <c r="C202" s="102"/>
      <c r="D202" s="103"/>
      <c r="E202" s="102"/>
      <c r="F202" s="102"/>
      <c r="G202" s="104"/>
      <c r="H202" s="103"/>
      <c r="I202" s="102"/>
      <c r="J202" s="102"/>
      <c r="K202" s="105"/>
      <c r="L202" s="99"/>
      <c r="M202" s="99"/>
      <c r="N202" s="99"/>
    </row>
    <row r="203" spans="1:14" ht="12.75" x14ac:dyDescent="0.2">
      <c r="A203" s="34"/>
      <c r="B203" s="33"/>
      <c r="C203" s="102"/>
      <c r="D203" s="103"/>
      <c r="E203" s="102"/>
      <c r="F203" s="102"/>
      <c r="G203" s="104"/>
      <c r="H203" s="103"/>
      <c r="I203" s="102"/>
      <c r="J203" s="102"/>
      <c r="K203" s="105"/>
      <c r="L203" s="99"/>
      <c r="M203" s="99"/>
      <c r="N203" s="99"/>
    </row>
    <row r="204" spans="1:14" ht="12.75" x14ac:dyDescent="0.2">
      <c r="A204" s="34"/>
      <c r="B204" s="33"/>
      <c r="C204" s="102"/>
      <c r="D204" s="103"/>
      <c r="E204" s="102"/>
      <c r="F204" s="102"/>
      <c r="G204" s="104"/>
      <c r="H204" s="103"/>
      <c r="I204" s="102"/>
      <c r="J204" s="102"/>
      <c r="K204" s="105"/>
      <c r="L204" s="99"/>
      <c r="M204" s="99"/>
      <c r="N204" s="99"/>
    </row>
    <row r="205" spans="1:14" ht="12.75" x14ac:dyDescent="0.2">
      <c r="A205" s="34"/>
      <c r="B205" s="33"/>
      <c r="C205" s="102"/>
      <c r="D205" s="103"/>
      <c r="E205" s="102"/>
      <c r="F205" s="102"/>
      <c r="G205" s="104"/>
      <c r="H205" s="103"/>
      <c r="I205" s="102"/>
      <c r="J205" s="102"/>
      <c r="K205" s="105"/>
      <c r="L205" s="99"/>
      <c r="M205" s="99"/>
      <c r="N205" s="99"/>
    </row>
    <row r="206" spans="1:14" ht="12.75" x14ac:dyDescent="0.2">
      <c r="A206" s="34"/>
      <c r="B206" s="33"/>
      <c r="C206" s="102"/>
      <c r="D206" s="103"/>
      <c r="E206" s="102"/>
      <c r="F206" s="102"/>
      <c r="G206" s="104"/>
      <c r="H206" s="103"/>
      <c r="I206" s="102"/>
      <c r="J206" s="102"/>
      <c r="K206" s="105"/>
      <c r="L206" s="99"/>
      <c r="M206" s="99"/>
      <c r="N206" s="99"/>
    </row>
    <row r="207" spans="1:14" ht="12.75" x14ac:dyDescent="0.2">
      <c r="A207" s="34"/>
      <c r="B207" s="33"/>
      <c r="C207" s="102"/>
      <c r="D207" s="103"/>
      <c r="E207" s="102"/>
      <c r="F207" s="102"/>
      <c r="G207" s="104"/>
      <c r="H207" s="103"/>
      <c r="I207" s="102"/>
      <c r="J207" s="102"/>
      <c r="K207" s="105"/>
      <c r="L207" s="99"/>
      <c r="M207" s="99"/>
      <c r="N207" s="99"/>
    </row>
    <row r="208" spans="1:14" ht="12.75" x14ac:dyDescent="0.2">
      <c r="A208" s="34"/>
      <c r="B208" s="33"/>
      <c r="C208" s="102"/>
      <c r="D208" s="103"/>
      <c r="E208" s="102"/>
      <c r="F208" s="102"/>
      <c r="G208" s="104"/>
      <c r="H208" s="103"/>
      <c r="I208" s="102"/>
      <c r="J208" s="102"/>
      <c r="K208" s="105"/>
      <c r="L208" s="99"/>
      <c r="M208" s="99"/>
      <c r="N208" s="99"/>
    </row>
    <row r="209" spans="1:14" ht="12.75" x14ac:dyDescent="0.2">
      <c r="A209" s="34"/>
      <c r="B209" s="33"/>
      <c r="C209" s="102"/>
      <c r="D209" s="103"/>
      <c r="E209" s="102"/>
      <c r="F209" s="102"/>
      <c r="G209" s="104"/>
      <c r="H209" s="103"/>
      <c r="I209" s="102"/>
      <c r="J209" s="102"/>
      <c r="K209" s="105"/>
      <c r="L209" s="99"/>
      <c r="M209" s="99"/>
      <c r="N209" s="99"/>
    </row>
    <row r="210" spans="1:14" ht="12.75" x14ac:dyDescent="0.2">
      <c r="A210" s="34"/>
      <c r="B210" s="33"/>
      <c r="C210" s="102"/>
      <c r="D210" s="103"/>
      <c r="E210" s="102"/>
      <c r="F210" s="102"/>
      <c r="G210" s="104"/>
      <c r="H210" s="103"/>
      <c r="I210" s="102"/>
      <c r="J210" s="102"/>
      <c r="K210" s="105"/>
      <c r="L210" s="99"/>
      <c r="M210" s="99"/>
      <c r="N210" s="99"/>
    </row>
    <row r="211" spans="1:14" ht="12.75" x14ac:dyDescent="0.2">
      <c r="A211" s="34"/>
      <c r="B211" s="33"/>
      <c r="C211" s="102"/>
      <c r="D211" s="103"/>
      <c r="E211" s="102"/>
      <c r="F211" s="102"/>
      <c r="G211" s="104"/>
      <c r="H211" s="103"/>
      <c r="I211" s="102"/>
      <c r="J211" s="102"/>
      <c r="K211" s="105"/>
      <c r="L211" s="99"/>
      <c r="M211" s="99"/>
      <c r="N211" s="99"/>
    </row>
    <row r="212" spans="1:14" ht="12.75" x14ac:dyDescent="0.2">
      <c r="A212" s="34"/>
      <c r="B212" s="33"/>
      <c r="C212" s="102"/>
      <c r="D212" s="103"/>
      <c r="E212" s="102"/>
      <c r="F212" s="102"/>
      <c r="G212" s="104"/>
      <c r="H212" s="103"/>
      <c r="I212" s="102"/>
      <c r="J212" s="102"/>
      <c r="K212" s="105"/>
      <c r="L212" s="99"/>
      <c r="M212" s="99"/>
      <c r="N212" s="99"/>
    </row>
    <row r="213" spans="1:14" ht="12.75" x14ac:dyDescent="0.2">
      <c r="A213" s="34"/>
      <c r="B213" s="33"/>
      <c r="C213" s="102"/>
      <c r="D213" s="103"/>
      <c r="E213" s="102"/>
      <c r="F213" s="102"/>
      <c r="G213" s="104"/>
      <c r="H213" s="103"/>
      <c r="I213" s="102"/>
      <c r="J213" s="102"/>
      <c r="K213" s="105"/>
      <c r="L213" s="99"/>
      <c r="M213" s="99"/>
      <c r="N213" s="99"/>
    </row>
  </sheetData>
  <printOptions horizontalCentered="1"/>
  <pageMargins left="0.5" right="0.5" top="0.75" bottom="0.75" header="0.5" footer="0.5"/>
  <pageSetup scale="80" orientation="landscape" blackAndWhite="1" r:id="rId1"/>
  <headerFooter alignWithMargins="0">
    <oddFooter>&amp;L© 1993-2010 National Association of Insurance Commissioners&amp;C&amp;A&amp;R&amp;D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3"/>
  <sheetViews>
    <sheetView showGridLines="0" workbookViewId="0">
      <pane ySplit="2" topLeftCell="A3" activePane="bottomLeft" state="frozenSplit"/>
      <selection activeCell="F10" sqref="F10"/>
      <selection pane="bottomLeft" activeCell="N10" sqref="N10"/>
    </sheetView>
  </sheetViews>
  <sheetFormatPr defaultColWidth="11.33203125" defaultRowHeight="12" x14ac:dyDescent="0.2"/>
  <cols>
    <col min="1" max="1" width="28.83203125" style="6" customWidth="1"/>
    <col min="2" max="2" width="3.83203125" style="12" customWidth="1"/>
    <col min="3" max="3" width="18.1640625" style="11" customWidth="1"/>
    <col min="4" max="4" width="4.1640625" style="13" customWidth="1"/>
    <col min="5" max="5" width="16.33203125" style="11" customWidth="1"/>
    <col min="6" max="6" width="2.83203125" style="11" customWidth="1"/>
    <col min="7" max="7" width="16.33203125" style="38" customWidth="1"/>
    <col min="8" max="8" width="3.83203125" style="13" customWidth="1"/>
    <col min="9" max="9" width="16.33203125" style="11" customWidth="1"/>
    <col min="10" max="10" width="16.83203125" style="11" customWidth="1"/>
    <col min="11" max="11" width="16.83203125" style="48" customWidth="1"/>
    <col min="12" max="12" width="15.33203125" style="98" customWidth="1"/>
    <col min="13" max="13" width="16.83203125" style="98" customWidth="1"/>
    <col min="14" max="14" width="15.33203125" style="98" customWidth="1"/>
    <col min="15" max="15" width="18.1640625" customWidth="1"/>
    <col min="17" max="16384" width="11.33203125" style="6"/>
  </cols>
  <sheetData>
    <row r="1" spans="1:16" s="15" customFormat="1" ht="20.25" customHeight="1" x14ac:dyDescent="0.3">
      <c r="A1" s="14"/>
      <c r="B1" s="14"/>
      <c r="C1" s="87" t="s">
        <v>41</v>
      </c>
      <c r="D1" s="88"/>
      <c r="E1" s="88"/>
      <c r="F1" s="88"/>
      <c r="G1" s="89"/>
      <c r="H1" s="88"/>
      <c r="I1" s="88"/>
      <c r="J1" s="88"/>
      <c r="K1" s="90"/>
      <c r="L1" s="91"/>
      <c r="M1" s="91"/>
      <c r="N1" s="91"/>
      <c r="O1"/>
      <c r="P1"/>
    </row>
    <row r="2" spans="1:16" s="15" customFormat="1" ht="13.5" customHeight="1" x14ac:dyDescent="0.3">
      <c r="A2" s="16" t="s">
        <v>58</v>
      </c>
      <c r="B2" s="14"/>
      <c r="C2" s="88"/>
      <c r="D2" s="88"/>
      <c r="E2" s="88"/>
      <c r="F2" s="88"/>
      <c r="G2" s="89"/>
      <c r="H2" s="88"/>
      <c r="I2" s="88"/>
      <c r="J2" s="88"/>
      <c r="K2" s="90"/>
      <c r="L2" s="91"/>
      <c r="M2" s="91"/>
      <c r="N2" s="92" t="s">
        <v>59</v>
      </c>
      <c r="O2"/>
      <c r="P2"/>
    </row>
    <row r="3" spans="1:16" ht="15.75" x14ac:dyDescent="0.25">
      <c r="A3" s="17" t="s">
        <v>41</v>
      </c>
      <c r="B3" s="18"/>
      <c r="C3" s="93"/>
      <c r="D3" s="94"/>
      <c r="E3" s="95"/>
      <c r="F3" s="95"/>
      <c r="G3" s="96"/>
      <c r="H3" s="97"/>
      <c r="M3" s="39"/>
      <c r="N3" s="99"/>
    </row>
    <row r="4" spans="1:16" ht="12.75" x14ac:dyDescent="0.2">
      <c r="A4" s="19"/>
      <c r="B4" s="20"/>
    </row>
    <row r="5" spans="1:16" x14ac:dyDescent="0.2">
      <c r="A5" s="7" t="s">
        <v>1</v>
      </c>
      <c r="C5" s="21" t="s">
        <v>2</v>
      </c>
      <c r="D5" s="10"/>
      <c r="E5" s="21" t="s">
        <v>3</v>
      </c>
      <c r="F5" s="21"/>
      <c r="G5" s="106">
        <v>-4</v>
      </c>
      <c r="H5" s="10"/>
      <c r="I5" s="21" t="s">
        <v>62</v>
      </c>
      <c r="J5" s="21" t="s">
        <v>63</v>
      </c>
      <c r="K5" s="44" t="s">
        <v>66</v>
      </c>
      <c r="L5" s="49" t="s">
        <v>67</v>
      </c>
      <c r="M5" s="49" t="s">
        <v>69</v>
      </c>
      <c r="N5" s="49" t="s">
        <v>70</v>
      </c>
    </row>
    <row r="6" spans="1:16" ht="27" customHeight="1" x14ac:dyDescent="0.2">
      <c r="C6" s="107" t="s">
        <v>91</v>
      </c>
      <c r="I6"/>
      <c r="J6" s="7" t="s">
        <v>54</v>
      </c>
      <c r="K6" s="40"/>
      <c r="L6" s="108" t="s">
        <v>92</v>
      </c>
    </row>
    <row r="7" spans="1:16" ht="12.75" x14ac:dyDescent="0.2">
      <c r="C7" s="22" t="s">
        <v>53</v>
      </c>
      <c r="D7" s="10"/>
      <c r="I7"/>
      <c r="J7" s="35" t="s">
        <v>61</v>
      </c>
      <c r="K7" s="45" t="s">
        <v>64</v>
      </c>
      <c r="L7" s="50"/>
      <c r="M7" s="39" t="s">
        <v>54</v>
      </c>
      <c r="N7" s="39" t="s">
        <v>6</v>
      </c>
    </row>
    <row r="8" spans="1:16" ht="12.75" x14ac:dyDescent="0.2">
      <c r="A8" s="23" t="s">
        <v>55</v>
      </c>
      <c r="B8" s="24"/>
      <c r="C8" s="25" t="s">
        <v>56</v>
      </c>
      <c r="D8" s="8"/>
      <c r="E8" s="25" t="s">
        <v>54</v>
      </c>
      <c r="F8" s="25"/>
      <c r="G8" s="37" t="s">
        <v>60</v>
      </c>
      <c r="H8" s="8"/>
      <c r="I8" s="25" t="s">
        <v>71</v>
      </c>
      <c r="J8" s="25" t="s">
        <v>9</v>
      </c>
      <c r="K8" s="46" t="s">
        <v>65</v>
      </c>
      <c r="L8" s="51" t="s">
        <v>51</v>
      </c>
      <c r="M8" s="52" t="s">
        <v>68</v>
      </c>
      <c r="N8" s="51" t="s">
        <v>51</v>
      </c>
    </row>
    <row r="9" spans="1:16" x14ac:dyDescent="0.2">
      <c r="A9" s="9"/>
      <c r="B9" s="26"/>
      <c r="C9" s="7"/>
      <c r="D9" s="10"/>
      <c r="E9" s="7"/>
      <c r="F9" s="7"/>
      <c r="G9" s="36"/>
      <c r="H9" s="10"/>
      <c r="I9" s="7"/>
      <c r="J9" s="7"/>
      <c r="K9" s="40"/>
      <c r="L9" s="39"/>
      <c r="M9" s="39"/>
      <c r="N9" s="39"/>
    </row>
    <row r="10" spans="1:16" ht="12.75" x14ac:dyDescent="0.2">
      <c r="A10" s="41" t="s">
        <v>57</v>
      </c>
      <c r="B10" s="42"/>
      <c r="C10" s="110">
        <f>SUM(C14:C250)</f>
        <v>0</v>
      </c>
      <c r="D10" s="43"/>
      <c r="E10" s="110">
        <f>SUM(E14:E250)</f>
        <v>0</v>
      </c>
      <c r="F10" s="43"/>
      <c r="G10" s="110">
        <f>SUM(G14:G250)</f>
        <v>0</v>
      </c>
      <c r="H10" s="43"/>
      <c r="I10" s="43"/>
      <c r="J10" s="43"/>
      <c r="K10" s="47"/>
      <c r="L10" s="110">
        <f>SUM(L14:L250)</f>
        <v>0</v>
      </c>
      <c r="M10" s="110">
        <f>SUM(M14:M250)</f>
        <v>0</v>
      </c>
      <c r="N10" s="110">
        <f>SUM(N14:N250)</f>
        <v>0</v>
      </c>
    </row>
    <row r="11" spans="1:16" x14ac:dyDescent="0.2">
      <c r="B11" s="26"/>
      <c r="C11" s="7"/>
      <c r="D11" s="10"/>
      <c r="E11" s="7"/>
      <c r="F11" s="7"/>
      <c r="G11" s="36"/>
      <c r="H11" s="10"/>
      <c r="I11" s="7"/>
      <c r="J11" s="7"/>
      <c r="K11" s="40"/>
      <c r="L11" s="39"/>
      <c r="M11" s="39"/>
      <c r="N11" s="39"/>
    </row>
    <row r="12" spans="1:16" x14ac:dyDescent="0.2">
      <c r="A12" s="109" t="s">
        <v>94</v>
      </c>
      <c r="B12" s="26"/>
    </row>
    <row r="13" spans="1:16" x14ac:dyDescent="0.2">
      <c r="A13" s="113" t="s">
        <v>93</v>
      </c>
      <c r="B13" s="27"/>
      <c r="C13"/>
      <c r="D13"/>
      <c r="E13"/>
      <c r="F13"/>
      <c r="G13"/>
      <c r="H13"/>
      <c r="I13"/>
      <c r="J13"/>
      <c r="K13"/>
      <c r="L13"/>
      <c r="M13"/>
      <c r="N13"/>
    </row>
    <row r="14" spans="1:16" x14ac:dyDescent="0.2">
      <c r="A14" s="28"/>
      <c r="B14" s="27"/>
      <c r="C14" s="111">
        <v>0</v>
      </c>
      <c r="D14" s="10"/>
      <c r="E14" s="29" t="s">
        <v>52</v>
      </c>
      <c r="F14" s="7"/>
      <c r="G14" s="112">
        <v>0</v>
      </c>
      <c r="H14" s="10"/>
      <c r="I14" s="7">
        <v>0.1</v>
      </c>
      <c r="J14" s="7">
        <v>1.7500000000000002E-2</v>
      </c>
      <c r="K14" s="40">
        <f>IF(C14=0,0,MAX(I14*((1-(2/3)*(G14-(C14))/(C14))), 0))</f>
        <v>0</v>
      </c>
      <c r="L14" s="111">
        <f>K14*(C14)</f>
        <v>0</v>
      </c>
      <c r="M14" s="29" t="s">
        <v>52</v>
      </c>
      <c r="N14" s="111">
        <f>MIN(MAX((L14),(C14*0.013)),C14*0.45)</f>
        <v>0</v>
      </c>
    </row>
    <row r="15" spans="1:16" x14ac:dyDescent="0.2">
      <c r="A15" s="28"/>
      <c r="B15" s="27"/>
      <c r="C15" s="111">
        <v>0</v>
      </c>
      <c r="D15" s="10"/>
      <c r="E15" s="29" t="s">
        <v>52</v>
      </c>
      <c r="F15" s="7"/>
      <c r="G15" s="112">
        <v>0</v>
      </c>
      <c r="H15" s="10"/>
      <c r="I15" s="7">
        <v>0.1</v>
      </c>
      <c r="J15" s="7">
        <v>1.7500000000000002E-2</v>
      </c>
      <c r="K15" s="40">
        <f t="shared" ref="K15:K23" si="0">IF(C15=0,0,MAX(I15*((1-(2/3)*(G15-(C15))/(C15))), 0))</f>
        <v>0</v>
      </c>
      <c r="L15" s="111">
        <f t="shared" ref="L15:L23" si="1">K15*(C15)</f>
        <v>0</v>
      </c>
      <c r="M15" s="29" t="s">
        <v>52</v>
      </c>
      <c r="N15" s="111">
        <f t="shared" ref="N15:N23" si="2">MIN(MAX((L15),(C15*0.013)),C15*0.45)</f>
        <v>0</v>
      </c>
    </row>
    <row r="16" spans="1:16" x14ac:dyDescent="0.2">
      <c r="A16" s="28"/>
      <c r="B16" s="27"/>
      <c r="C16" s="111">
        <v>0</v>
      </c>
      <c r="D16" s="10"/>
      <c r="E16" s="29" t="s">
        <v>52</v>
      </c>
      <c r="F16" s="7"/>
      <c r="G16" s="112">
        <v>0</v>
      </c>
      <c r="H16" s="10"/>
      <c r="I16" s="7">
        <v>0.1</v>
      </c>
      <c r="J16" s="7">
        <v>1.7500000000000002E-2</v>
      </c>
      <c r="K16" s="40">
        <f t="shared" si="0"/>
        <v>0</v>
      </c>
      <c r="L16" s="111">
        <f t="shared" si="1"/>
        <v>0</v>
      </c>
      <c r="M16" s="29" t="s">
        <v>52</v>
      </c>
      <c r="N16" s="111">
        <f t="shared" si="2"/>
        <v>0</v>
      </c>
    </row>
    <row r="17" spans="1:14" x14ac:dyDescent="0.2">
      <c r="A17" s="28"/>
      <c r="B17" s="27"/>
      <c r="C17" s="111">
        <v>0</v>
      </c>
      <c r="D17" s="10"/>
      <c r="E17" s="29" t="s">
        <v>52</v>
      </c>
      <c r="F17" s="7"/>
      <c r="G17" s="112">
        <v>0</v>
      </c>
      <c r="H17" s="10"/>
      <c r="I17" s="7">
        <v>0.1</v>
      </c>
      <c r="J17" s="7">
        <v>1.7500000000000002E-2</v>
      </c>
      <c r="K17" s="40">
        <f t="shared" si="0"/>
        <v>0</v>
      </c>
      <c r="L17" s="111">
        <f t="shared" si="1"/>
        <v>0</v>
      </c>
      <c r="M17" s="29" t="s">
        <v>52</v>
      </c>
      <c r="N17" s="111">
        <f t="shared" si="2"/>
        <v>0</v>
      </c>
    </row>
    <row r="18" spans="1:14" x14ac:dyDescent="0.2">
      <c r="A18" s="28"/>
      <c r="B18" s="27"/>
      <c r="C18" s="111">
        <v>0</v>
      </c>
      <c r="D18" s="10"/>
      <c r="E18" s="29" t="s">
        <v>52</v>
      </c>
      <c r="F18" s="7"/>
      <c r="G18" s="112">
        <v>0</v>
      </c>
      <c r="H18" s="10"/>
      <c r="I18" s="7">
        <v>0.1</v>
      </c>
      <c r="J18" s="7">
        <v>1.7500000000000002E-2</v>
      </c>
      <c r="K18" s="40">
        <f t="shared" si="0"/>
        <v>0</v>
      </c>
      <c r="L18" s="111">
        <f t="shared" si="1"/>
        <v>0</v>
      </c>
      <c r="M18" s="29" t="s">
        <v>52</v>
      </c>
      <c r="N18" s="111">
        <f t="shared" si="2"/>
        <v>0</v>
      </c>
    </row>
    <row r="19" spans="1:14" x14ac:dyDescent="0.2">
      <c r="A19" s="28"/>
      <c r="B19" s="27"/>
      <c r="C19" s="111">
        <v>0</v>
      </c>
      <c r="D19" s="10"/>
      <c r="E19" s="29" t="s">
        <v>52</v>
      </c>
      <c r="F19" s="7"/>
      <c r="G19" s="112">
        <v>0</v>
      </c>
      <c r="H19" s="10"/>
      <c r="I19" s="7">
        <v>0.1</v>
      </c>
      <c r="J19" s="7">
        <v>1.7500000000000002E-2</v>
      </c>
      <c r="K19" s="40">
        <f t="shared" si="0"/>
        <v>0</v>
      </c>
      <c r="L19" s="111">
        <f t="shared" si="1"/>
        <v>0</v>
      </c>
      <c r="M19" s="29" t="s">
        <v>52</v>
      </c>
      <c r="N19" s="111">
        <f t="shared" si="2"/>
        <v>0</v>
      </c>
    </row>
    <row r="20" spans="1:14" x14ac:dyDescent="0.2">
      <c r="A20" s="28"/>
      <c r="B20" s="27"/>
      <c r="C20" s="111">
        <v>0</v>
      </c>
      <c r="D20" s="10"/>
      <c r="E20" s="29" t="s">
        <v>52</v>
      </c>
      <c r="F20" s="7"/>
      <c r="G20" s="112">
        <v>0</v>
      </c>
      <c r="H20" s="10"/>
      <c r="I20" s="7">
        <v>0.1</v>
      </c>
      <c r="J20" s="7">
        <v>1.7500000000000002E-2</v>
      </c>
      <c r="K20" s="40">
        <f t="shared" si="0"/>
        <v>0</v>
      </c>
      <c r="L20" s="111">
        <f t="shared" si="1"/>
        <v>0</v>
      </c>
      <c r="M20" s="29" t="s">
        <v>52</v>
      </c>
      <c r="N20" s="111">
        <f t="shared" si="2"/>
        <v>0</v>
      </c>
    </row>
    <row r="21" spans="1:14" x14ac:dyDescent="0.2">
      <c r="A21" s="28"/>
      <c r="B21" s="27"/>
      <c r="C21" s="111">
        <v>0</v>
      </c>
      <c r="D21" s="10"/>
      <c r="E21" s="29" t="s">
        <v>52</v>
      </c>
      <c r="F21" s="7"/>
      <c r="G21" s="112">
        <v>0</v>
      </c>
      <c r="H21" s="10"/>
      <c r="I21" s="7">
        <v>0.1</v>
      </c>
      <c r="J21" s="7">
        <v>1.7500000000000002E-2</v>
      </c>
      <c r="K21" s="40">
        <f t="shared" si="0"/>
        <v>0</v>
      </c>
      <c r="L21" s="111">
        <f t="shared" si="1"/>
        <v>0</v>
      </c>
      <c r="M21" s="29" t="s">
        <v>52</v>
      </c>
      <c r="N21" s="111">
        <f t="shared" si="2"/>
        <v>0</v>
      </c>
    </row>
    <row r="22" spans="1:14" x14ac:dyDescent="0.2">
      <c r="A22" s="28"/>
      <c r="B22" s="27"/>
      <c r="C22" s="111">
        <v>0</v>
      </c>
      <c r="D22" s="10"/>
      <c r="E22" s="29" t="s">
        <v>52</v>
      </c>
      <c r="F22" s="7"/>
      <c r="G22" s="112">
        <v>0</v>
      </c>
      <c r="H22" s="10"/>
      <c r="I22" s="7">
        <v>0.1</v>
      </c>
      <c r="J22" s="7">
        <v>1.7500000000000002E-2</v>
      </c>
      <c r="K22" s="40">
        <f t="shared" si="0"/>
        <v>0</v>
      </c>
      <c r="L22" s="111">
        <f t="shared" si="1"/>
        <v>0</v>
      </c>
      <c r="M22" s="29" t="s">
        <v>52</v>
      </c>
      <c r="N22" s="111">
        <f t="shared" si="2"/>
        <v>0</v>
      </c>
    </row>
    <row r="23" spans="1:14" x14ac:dyDescent="0.2">
      <c r="A23" s="28"/>
      <c r="B23" s="27"/>
      <c r="C23" s="111">
        <v>0</v>
      </c>
      <c r="D23" s="10"/>
      <c r="E23" s="29" t="s">
        <v>52</v>
      </c>
      <c r="F23" s="7"/>
      <c r="G23" s="112">
        <v>0</v>
      </c>
      <c r="H23" s="10"/>
      <c r="I23" s="7">
        <v>0.1</v>
      </c>
      <c r="J23" s="7">
        <v>1.7500000000000002E-2</v>
      </c>
      <c r="K23" s="40">
        <f t="shared" si="0"/>
        <v>0</v>
      </c>
      <c r="L23" s="111">
        <f t="shared" si="1"/>
        <v>0</v>
      </c>
      <c r="M23" s="29" t="s">
        <v>52</v>
      </c>
      <c r="N23" s="111">
        <f t="shared" si="2"/>
        <v>0</v>
      </c>
    </row>
    <row r="24" spans="1:14" x14ac:dyDescent="0.2">
      <c r="A24" s="31"/>
      <c r="B24" s="32"/>
      <c r="C24" s="100"/>
      <c r="D24" s="30"/>
      <c r="E24" s="100"/>
      <c r="F24" s="100"/>
      <c r="G24" s="101"/>
      <c r="H24" s="30"/>
      <c r="L24" s="39"/>
      <c r="M24" s="39"/>
      <c r="N24" s="39"/>
    </row>
    <row r="25" spans="1:14" x14ac:dyDescent="0.2">
      <c r="A25" s="109" t="s">
        <v>95</v>
      </c>
      <c r="B25" s="26"/>
      <c r="C25" s="100"/>
      <c r="D25" s="10"/>
      <c r="E25" s="100"/>
      <c r="F25" s="100"/>
      <c r="G25" s="101"/>
      <c r="H25" s="30"/>
      <c r="L25" s="39"/>
      <c r="M25" s="39"/>
      <c r="N25" s="39"/>
    </row>
    <row r="26" spans="1:14" x14ac:dyDescent="0.2">
      <c r="A26" s="113" t="s">
        <v>93</v>
      </c>
      <c r="B26" s="27"/>
      <c r="C26" s="100"/>
      <c r="D26" s="30"/>
      <c r="E26" s="100"/>
      <c r="F26" s="100"/>
      <c r="G26" s="101"/>
      <c r="H26" s="30"/>
      <c r="L26" s="39"/>
      <c r="M26" s="39"/>
      <c r="N26" s="39"/>
    </row>
    <row r="27" spans="1:14" ht="12.75" x14ac:dyDescent="0.2">
      <c r="A27" s="28"/>
      <c r="B27" s="33"/>
      <c r="C27" s="111">
        <v>0</v>
      </c>
      <c r="D27" s="10"/>
      <c r="E27" s="111">
        <v>0</v>
      </c>
      <c r="F27" s="7"/>
      <c r="G27" s="112">
        <v>0</v>
      </c>
      <c r="H27" s="10"/>
      <c r="I27" s="7">
        <v>0.1</v>
      </c>
      <c r="J27" s="7">
        <v>1.7500000000000002E-2</v>
      </c>
      <c r="K27" s="40">
        <f>IF((C27+E27)=0,0,MAX(I27*((1-(2/3)*(G27-(C27+E27))/(C27+E27))),0))</f>
        <v>0</v>
      </c>
      <c r="L27" s="111">
        <f t="shared" ref="L27" si="3">K27*(C27+E27)</f>
        <v>0</v>
      </c>
      <c r="M27" s="111">
        <f t="shared" ref="M27" si="4">E27*J27</f>
        <v>0</v>
      </c>
      <c r="N27" s="111">
        <f>MAX(MIN(MAX((L27-M27),(C27*0.013)),C27*0.45),0)</f>
        <v>0</v>
      </c>
    </row>
    <row r="28" spans="1:14" ht="12.75" x14ac:dyDescent="0.2">
      <c r="A28" s="28"/>
      <c r="B28" s="33"/>
      <c r="C28" s="111">
        <v>0</v>
      </c>
      <c r="D28" s="10"/>
      <c r="E28" s="111">
        <v>0</v>
      </c>
      <c r="F28" s="7"/>
      <c r="G28" s="112">
        <v>0</v>
      </c>
      <c r="H28" s="10"/>
      <c r="I28" s="7">
        <v>0.1</v>
      </c>
      <c r="J28" s="7">
        <v>1.7500000000000002E-2</v>
      </c>
      <c r="K28" s="40">
        <f t="shared" ref="K28:K91" si="5">IF((C28+E28)=0,0,MAX(I28*((1-(2/3)*(G28-(C28+E28))/(C28+E28))),0))</f>
        <v>0</v>
      </c>
      <c r="L28" s="111">
        <f t="shared" ref="L28:L91" si="6">K28*(C28+E28)</f>
        <v>0</v>
      </c>
      <c r="M28" s="111">
        <f t="shared" ref="M28:M91" si="7">E28*J28</f>
        <v>0</v>
      </c>
      <c r="N28" s="111">
        <f t="shared" ref="N28:N91" si="8">MAX(MIN(MAX((L28-M28),(C28*0.013)),C28*0.45),0)</f>
        <v>0</v>
      </c>
    </row>
    <row r="29" spans="1:14" ht="12.75" x14ac:dyDescent="0.2">
      <c r="A29" s="28"/>
      <c r="B29" s="33"/>
      <c r="C29" s="111">
        <v>0</v>
      </c>
      <c r="D29" s="10"/>
      <c r="E29" s="111">
        <v>0</v>
      </c>
      <c r="F29" s="7"/>
      <c r="G29" s="112">
        <v>0</v>
      </c>
      <c r="H29" s="10"/>
      <c r="I29" s="7">
        <v>0.1</v>
      </c>
      <c r="J29" s="7">
        <v>1.7500000000000002E-2</v>
      </c>
      <c r="K29" s="40">
        <f t="shared" si="5"/>
        <v>0</v>
      </c>
      <c r="L29" s="111">
        <f t="shared" si="6"/>
        <v>0</v>
      </c>
      <c r="M29" s="111">
        <f t="shared" si="7"/>
        <v>0</v>
      </c>
      <c r="N29" s="111">
        <f t="shared" si="8"/>
        <v>0</v>
      </c>
    </row>
    <row r="30" spans="1:14" ht="12.75" x14ac:dyDescent="0.2">
      <c r="A30" s="28"/>
      <c r="B30" s="33"/>
      <c r="C30" s="111">
        <v>0</v>
      </c>
      <c r="D30" s="10"/>
      <c r="E30" s="111">
        <v>0</v>
      </c>
      <c r="F30" s="7"/>
      <c r="G30" s="112">
        <v>0</v>
      </c>
      <c r="H30" s="10"/>
      <c r="I30" s="7">
        <v>0.1</v>
      </c>
      <c r="J30" s="7">
        <v>1.7500000000000002E-2</v>
      </c>
      <c r="K30" s="40">
        <f t="shared" si="5"/>
        <v>0</v>
      </c>
      <c r="L30" s="111">
        <f t="shared" si="6"/>
        <v>0</v>
      </c>
      <c r="M30" s="111">
        <f t="shared" si="7"/>
        <v>0</v>
      </c>
      <c r="N30" s="111">
        <f t="shared" si="8"/>
        <v>0</v>
      </c>
    </row>
    <row r="31" spans="1:14" ht="12.75" x14ac:dyDescent="0.2">
      <c r="A31" s="28"/>
      <c r="B31" s="33"/>
      <c r="C31" s="111">
        <v>0</v>
      </c>
      <c r="D31" s="10"/>
      <c r="E31" s="111">
        <v>0</v>
      </c>
      <c r="F31" s="7"/>
      <c r="G31" s="112">
        <v>0</v>
      </c>
      <c r="H31" s="10"/>
      <c r="I31" s="7">
        <v>0.1</v>
      </c>
      <c r="J31" s="7">
        <v>1.7500000000000002E-2</v>
      </c>
      <c r="K31" s="40">
        <f t="shared" si="5"/>
        <v>0</v>
      </c>
      <c r="L31" s="111">
        <f t="shared" si="6"/>
        <v>0</v>
      </c>
      <c r="M31" s="111">
        <f t="shared" si="7"/>
        <v>0</v>
      </c>
      <c r="N31" s="111">
        <f t="shared" si="8"/>
        <v>0</v>
      </c>
    </row>
    <row r="32" spans="1:14" ht="12.75" x14ac:dyDescent="0.2">
      <c r="A32" s="28"/>
      <c r="B32" s="33"/>
      <c r="C32" s="111">
        <v>0</v>
      </c>
      <c r="D32" s="10"/>
      <c r="E32" s="111">
        <v>0</v>
      </c>
      <c r="F32" s="7"/>
      <c r="G32" s="112">
        <v>0</v>
      </c>
      <c r="H32" s="10"/>
      <c r="I32" s="7">
        <v>0.1</v>
      </c>
      <c r="J32" s="7">
        <v>1.7500000000000002E-2</v>
      </c>
      <c r="K32" s="40">
        <f t="shared" si="5"/>
        <v>0</v>
      </c>
      <c r="L32" s="111">
        <f t="shared" si="6"/>
        <v>0</v>
      </c>
      <c r="M32" s="111">
        <f t="shared" si="7"/>
        <v>0</v>
      </c>
      <c r="N32" s="111">
        <f t="shared" si="8"/>
        <v>0</v>
      </c>
    </row>
    <row r="33" spans="1:14" ht="12.75" x14ac:dyDescent="0.2">
      <c r="A33" s="28"/>
      <c r="B33" s="33"/>
      <c r="C33" s="111">
        <v>0</v>
      </c>
      <c r="D33" s="10"/>
      <c r="E33" s="111">
        <v>0</v>
      </c>
      <c r="F33" s="7"/>
      <c r="G33" s="112">
        <v>0</v>
      </c>
      <c r="H33" s="10"/>
      <c r="I33" s="7">
        <v>0.1</v>
      </c>
      <c r="J33" s="7">
        <v>1.7500000000000002E-2</v>
      </c>
      <c r="K33" s="40">
        <f t="shared" si="5"/>
        <v>0</v>
      </c>
      <c r="L33" s="111">
        <f t="shared" si="6"/>
        <v>0</v>
      </c>
      <c r="M33" s="111">
        <f t="shared" si="7"/>
        <v>0</v>
      </c>
      <c r="N33" s="111">
        <f t="shared" si="8"/>
        <v>0</v>
      </c>
    </row>
    <row r="34" spans="1:14" ht="12.75" x14ac:dyDescent="0.2">
      <c r="A34" s="28"/>
      <c r="B34" s="33"/>
      <c r="C34" s="111">
        <v>0</v>
      </c>
      <c r="D34" s="10"/>
      <c r="E34" s="111">
        <v>0</v>
      </c>
      <c r="F34" s="7"/>
      <c r="G34" s="112">
        <v>0</v>
      </c>
      <c r="H34" s="10"/>
      <c r="I34" s="7">
        <v>0.1</v>
      </c>
      <c r="J34" s="7">
        <v>1.7500000000000002E-2</v>
      </c>
      <c r="K34" s="40">
        <f t="shared" si="5"/>
        <v>0</v>
      </c>
      <c r="L34" s="111">
        <f t="shared" si="6"/>
        <v>0</v>
      </c>
      <c r="M34" s="111">
        <f t="shared" si="7"/>
        <v>0</v>
      </c>
      <c r="N34" s="111">
        <f t="shared" si="8"/>
        <v>0</v>
      </c>
    </row>
    <row r="35" spans="1:14" ht="12.75" x14ac:dyDescent="0.2">
      <c r="A35" s="28"/>
      <c r="B35" s="33"/>
      <c r="C35" s="111">
        <v>0</v>
      </c>
      <c r="D35" s="10"/>
      <c r="E35" s="111">
        <v>0</v>
      </c>
      <c r="F35" s="7"/>
      <c r="G35" s="112">
        <v>0</v>
      </c>
      <c r="H35" s="10"/>
      <c r="I35" s="7">
        <v>0.1</v>
      </c>
      <c r="J35" s="7">
        <v>1.7500000000000002E-2</v>
      </c>
      <c r="K35" s="40">
        <f t="shared" si="5"/>
        <v>0</v>
      </c>
      <c r="L35" s="111">
        <f t="shared" si="6"/>
        <v>0</v>
      </c>
      <c r="M35" s="111">
        <f t="shared" si="7"/>
        <v>0</v>
      </c>
      <c r="N35" s="111">
        <f t="shared" si="8"/>
        <v>0</v>
      </c>
    </row>
    <row r="36" spans="1:14" ht="12.75" x14ac:dyDescent="0.2">
      <c r="A36" s="28"/>
      <c r="B36" s="33"/>
      <c r="C36" s="111">
        <v>0</v>
      </c>
      <c r="D36" s="10"/>
      <c r="E36" s="111">
        <v>0</v>
      </c>
      <c r="F36" s="7"/>
      <c r="G36" s="112">
        <v>0</v>
      </c>
      <c r="H36" s="10"/>
      <c r="I36" s="7">
        <v>0.1</v>
      </c>
      <c r="J36" s="7">
        <v>1.7500000000000002E-2</v>
      </c>
      <c r="K36" s="40">
        <f t="shared" si="5"/>
        <v>0</v>
      </c>
      <c r="L36" s="111">
        <f t="shared" si="6"/>
        <v>0</v>
      </c>
      <c r="M36" s="111">
        <f t="shared" si="7"/>
        <v>0</v>
      </c>
      <c r="N36" s="111">
        <f t="shared" si="8"/>
        <v>0</v>
      </c>
    </row>
    <row r="37" spans="1:14" ht="12.75" x14ac:dyDescent="0.2">
      <c r="A37" s="28"/>
      <c r="B37" s="33"/>
      <c r="C37" s="111">
        <v>0</v>
      </c>
      <c r="D37" s="10"/>
      <c r="E37" s="111">
        <v>0</v>
      </c>
      <c r="F37" s="7"/>
      <c r="G37" s="112">
        <v>0</v>
      </c>
      <c r="H37" s="10"/>
      <c r="I37" s="7">
        <v>0.1</v>
      </c>
      <c r="J37" s="7">
        <v>1.7500000000000002E-2</v>
      </c>
      <c r="K37" s="40">
        <f t="shared" si="5"/>
        <v>0</v>
      </c>
      <c r="L37" s="111">
        <f t="shared" si="6"/>
        <v>0</v>
      </c>
      <c r="M37" s="111">
        <f t="shared" si="7"/>
        <v>0</v>
      </c>
      <c r="N37" s="111">
        <f t="shared" si="8"/>
        <v>0</v>
      </c>
    </row>
    <row r="38" spans="1:14" ht="12.75" x14ac:dyDescent="0.2">
      <c r="A38" s="28"/>
      <c r="B38" s="33"/>
      <c r="C38" s="111">
        <v>0</v>
      </c>
      <c r="D38" s="10"/>
      <c r="E38" s="111">
        <v>0</v>
      </c>
      <c r="F38" s="7"/>
      <c r="G38" s="112">
        <v>0</v>
      </c>
      <c r="H38" s="10"/>
      <c r="I38" s="7">
        <v>0.1</v>
      </c>
      <c r="J38" s="7">
        <v>1.7500000000000002E-2</v>
      </c>
      <c r="K38" s="40">
        <f t="shared" si="5"/>
        <v>0</v>
      </c>
      <c r="L38" s="111">
        <f t="shared" si="6"/>
        <v>0</v>
      </c>
      <c r="M38" s="111">
        <f t="shared" si="7"/>
        <v>0</v>
      </c>
      <c r="N38" s="111">
        <f t="shared" si="8"/>
        <v>0</v>
      </c>
    </row>
    <row r="39" spans="1:14" ht="12.75" x14ac:dyDescent="0.2">
      <c r="A39" s="28"/>
      <c r="B39" s="33"/>
      <c r="C39" s="111">
        <v>0</v>
      </c>
      <c r="D39" s="10"/>
      <c r="E39" s="111">
        <v>0</v>
      </c>
      <c r="F39" s="7"/>
      <c r="G39" s="112">
        <v>0</v>
      </c>
      <c r="H39" s="10"/>
      <c r="I39" s="7">
        <v>0.1</v>
      </c>
      <c r="J39" s="7">
        <v>1.7500000000000002E-2</v>
      </c>
      <c r="K39" s="40">
        <f t="shared" si="5"/>
        <v>0</v>
      </c>
      <c r="L39" s="111">
        <f t="shared" si="6"/>
        <v>0</v>
      </c>
      <c r="M39" s="111">
        <f t="shared" si="7"/>
        <v>0</v>
      </c>
      <c r="N39" s="111">
        <f t="shared" si="8"/>
        <v>0</v>
      </c>
    </row>
    <row r="40" spans="1:14" ht="12.75" x14ac:dyDescent="0.2">
      <c r="A40" s="28"/>
      <c r="B40" s="33"/>
      <c r="C40" s="111">
        <v>0</v>
      </c>
      <c r="D40" s="10"/>
      <c r="E40" s="111">
        <v>0</v>
      </c>
      <c r="F40" s="7"/>
      <c r="G40" s="112">
        <v>0</v>
      </c>
      <c r="H40" s="10"/>
      <c r="I40" s="7">
        <v>0.1</v>
      </c>
      <c r="J40" s="7">
        <v>1.7500000000000002E-2</v>
      </c>
      <c r="K40" s="40">
        <f t="shared" si="5"/>
        <v>0</v>
      </c>
      <c r="L40" s="111">
        <f t="shared" si="6"/>
        <v>0</v>
      </c>
      <c r="M40" s="111">
        <f t="shared" si="7"/>
        <v>0</v>
      </c>
      <c r="N40" s="111">
        <f t="shared" si="8"/>
        <v>0</v>
      </c>
    </row>
    <row r="41" spans="1:14" ht="12.75" x14ac:dyDescent="0.2">
      <c r="A41" s="28"/>
      <c r="B41" s="33"/>
      <c r="C41" s="111">
        <v>0</v>
      </c>
      <c r="D41" s="10"/>
      <c r="E41" s="111">
        <v>0</v>
      </c>
      <c r="F41" s="7"/>
      <c r="G41" s="112">
        <v>0</v>
      </c>
      <c r="H41" s="10"/>
      <c r="I41" s="7">
        <v>0.1</v>
      </c>
      <c r="J41" s="7">
        <v>1.7500000000000002E-2</v>
      </c>
      <c r="K41" s="40">
        <f t="shared" si="5"/>
        <v>0</v>
      </c>
      <c r="L41" s="111">
        <f t="shared" si="6"/>
        <v>0</v>
      </c>
      <c r="M41" s="111">
        <f t="shared" si="7"/>
        <v>0</v>
      </c>
      <c r="N41" s="111">
        <f t="shared" si="8"/>
        <v>0</v>
      </c>
    </row>
    <row r="42" spans="1:14" ht="12.75" x14ac:dyDescent="0.2">
      <c r="A42" s="28"/>
      <c r="B42" s="33"/>
      <c r="C42" s="111">
        <v>0</v>
      </c>
      <c r="D42" s="10"/>
      <c r="E42" s="111">
        <v>0</v>
      </c>
      <c r="F42" s="7"/>
      <c r="G42" s="112">
        <v>0</v>
      </c>
      <c r="H42" s="10"/>
      <c r="I42" s="7">
        <v>0.1</v>
      </c>
      <c r="J42" s="7">
        <v>1.7500000000000002E-2</v>
      </c>
      <c r="K42" s="40">
        <f t="shared" si="5"/>
        <v>0</v>
      </c>
      <c r="L42" s="111">
        <f t="shared" si="6"/>
        <v>0</v>
      </c>
      <c r="M42" s="111">
        <f t="shared" si="7"/>
        <v>0</v>
      </c>
      <c r="N42" s="111">
        <f t="shared" si="8"/>
        <v>0</v>
      </c>
    </row>
    <row r="43" spans="1:14" ht="12.75" x14ac:dyDescent="0.2">
      <c r="A43" s="28"/>
      <c r="B43" s="33"/>
      <c r="C43" s="111">
        <v>0</v>
      </c>
      <c r="D43" s="10"/>
      <c r="E43" s="111">
        <v>0</v>
      </c>
      <c r="F43" s="7"/>
      <c r="G43" s="112">
        <v>0</v>
      </c>
      <c r="H43" s="10"/>
      <c r="I43" s="7">
        <v>0.1</v>
      </c>
      <c r="J43" s="7">
        <v>1.7500000000000002E-2</v>
      </c>
      <c r="K43" s="40">
        <f t="shared" si="5"/>
        <v>0</v>
      </c>
      <c r="L43" s="111">
        <f t="shared" si="6"/>
        <v>0</v>
      </c>
      <c r="M43" s="111">
        <f t="shared" si="7"/>
        <v>0</v>
      </c>
      <c r="N43" s="111">
        <f t="shared" si="8"/>
        <v>0</v>
      </c>
    </row>
    <row r="44" spans="1:14" ht="12.75" x14ac:dyDescent="0.2">
      <c r="A44" s="28"/>
      <c r="B44" s="33"/>
      <c r="C44" s="111">
        <v>0</v>
      </c>
      <c r="D44" s="10"/>
      <c r="E44" s="111">
        <v>0</v>
      </c>
      <c r="F44" s="7"/>
      <c r="G44" s="112">
        <v>0</v>
      </c>
      <c r="H44" s="10"/>
      <c r="I44" s="7">
        <v>0.1</v>
      </c>
      <c r="J44" s="7">
        <v>1.7500000000000002E-2</v>
      </c>
      <c r="K44" s="40">
        <f t="shared" si="5"/>
        <v>0</v>
      </c>
      <c r="L44" s="111">
        <f t="shared" si="6"/>
        <v>0</v>
      </c>
      <c r="M44" s="111">
        <f t="shared" si="7"/>
        <v>0</v>
      </c>
      <c r="N44" s="111">
        <f t="shared" si="8"/>
        <v>0</v>
      </c>
    </row>
    <row r="45" spans="1:14" ht="12.75" x14ac:dyDescent="0.2">
      <c r="A45" s="28"/>
      <c r="B45" s="33"/>
      <c r="C45" s="111">
        <v>0</v>
      </c>
      <c r="D45" s="10"/>
      <c r="E45" s="111">
        <v>0</v>
      </c>
      <c r="F45" s="7"/>
      <c r="G45" s="112">
        <v>0</v>
      </c>
      <c r="H45" s="10"/>
      <c r="I45" s="7">
        <v>0.1</v>
      </c>
      <c r="J45" s="7">
        <v>1.7500000000000002E-2</v>
      </c>
      <c r="K45" s="40">
        <f t="shared" si="5"/>
        <v>0</v>
      </c>
      <c r="L45" s="111">
        <f t="shared" si="6"/>
        <v>0</v>
      </c>
      <c r="M45" s="111">
        <f t="shared" si="7"/>
        <v>0</v>
      </c>
      <c r="N45" s="111">
        <f t="shared" si="8"/>
        <v>0</v>
      </c>
    </row>
    <row r="46" spans="1:14" ht="12.75" x14ac:dyDescent="0.2">
      <c r="A46" s="28"/>
      <c r="B46" s="33"/>
      <c r="C46" s="111">
        <v>0</v>
      </c>
      <c r="D46" s="10"/>
      <c r="E46" s="111">
        <v>0</v>
      </c>
      <c r="F46" s="7"/>
      <c r="G46" s="112">
        <v>0</v>
      </c>
      <c r="H46" s="10"/>
      <c r="I46" s="7">
        <v>0.1</v>
      </c>
      <c r="J46" s="7">
        <v>1.7500000000000002E-2</v>
      </c>
      <c r="K46" s="40">
        <f t="shared" si="5"/>
        <v>0</v>
      </c>
      <c r="L46" s="111">
        <f t="shared" si="6"/>
        <v>0</v>
      </c>
      <c r="M46" s="111">
        <f t="shared" si="7"/>
        <v>0</v>
      </c>
      <c r="N46" s="111">
        <f t="shared" si="8"/>
        <v>0</v>
      </c>
    </row>
    <row r="47" spans="1:14" ht="12.75" x14ac:dyDescent="0.2">
      <c r="A47" s="28"/>
      <c r="B47" s="33"/>
      <c r="C47" s="111">
        <v>0</v>
      </c>
      <c r="D47" s="10"/>
      <c r="E47" s="111">
        <v>0</v>
      </c>
      <c r="F47" s="7"/>
      <c r="G47" s="112">
        <v>0</v>
      </c>
      <c r="H47" s="10"/>
      <c r="I47" s="7">
        <v>0.1</v>
      </c>
      <c r="J47" s="7">
        <v>1.7500000000000002E-2</v>
      </c>
      <c r="K47" s="40">
        <f t="shared" si="5"/>
        <v>0</v>
      </c>
      <c r="L47" s="111">
        <f t="shared" si="6"/>
        <v>0</v>
      </c>
      <c r="M47" s="111">
        <f t="shared" si="7"/>
        <v>0</v>
      </c>
      <c r="N47" s="111">
        <f t="shared" si="8"/>
        <v>0</v>
      </c>
    </row>
    <row r="48" spans="1:14" ht="12.75" x14ac:dyDescent="0.2">
      <c r="A48" s="28"/>
      <c r="B48" s="33"/>
      <c r="C48" s="111">
        <v>0</v>
      </c>
      <c r="D48" s="10"/>
      <c r="E48" s="111">
        <v>0</v>
      </c>
      <c r="F48" s="7"/>
      <c r="G48" s="112">
        <v>0</v>
      </c>
      <c r="H48" s="10"/>
      <c r="I48" s="7">
        <v>0.1</v>
      </c>
      <c r="J48" s="7">
        <v>1.7500000000000002E-2</v>
      </c>
      <c r="K48" s="40">
        <f t="shared" si="5"/>
        <v>0</v>
      </c>
      <c r="L48" s="111">
        <f t="shared" si="6"/>
        <v>0</v>
      </c>
      <c r="M48" s="111">
        <f t="shared" si="7"/>
        <v>0</v>
      </c>
      <c r="N48" s="111">
        <f t="shared" si="8"/>
        <v>0</v>
      </c>
    </row>
    <row r="49" spans="1:14" ht="12.75" x14ac:dyDescent="0.2">
      <c r="A49" s="28"/>
      <c r="B49" s="33"/>
      <c r="C49" s="111">
        <v>0</v>
      </c>
      <c r="D49" s="10"/>
      <c r="E49" s="111">
        <v>0</v>
      </c>
      <c r="F49" s="7"/>
      <c r="G49" s="112">
        <v>0</v>
      </c>
      <c r="H49" s="10"/>
      <c r="I49" s="7">
        <v>0.1</v>
      </c>
      <c r="J49" s="7">
        <v>1.7500000000000002E-2</v>
      </c>
      <c r="K49" s="40">
        <f t="shared" si="5"/>
        <v>0</v>
      </c>
      <c r="L49" s="111">
        <f t="shared" si="6"/>
        <v>0</v>
      </c>
      <c r="M49" s="111">
        <f t="shared" si="7"/>
        <v>0</v>
      </c>
      <c r="N49" s="111">
        <f t="shared" si="8"/>
        <v>0</v>
      </c>
    </row>
    <row r="50" spans="1:14" ht="12.75" x14ac:dyDescent="0.2">
      <c r="A50" s="28"/>
      <c r="B50" s="33"/>
      <c r="C50" s="111">
        <v>0</v>
      </c>
      <c r="D50" s="10"/>
      <c r="E50" s="111">
        <v>0</v>
      </c>
      <c r="F50" s="7"/>
      <c r="G50" s="112">
        <v>0</v>
      </c>
      <c r="H50" s="10"/>
      <c r="I50" s="7">
        <v>0.1</v>
      </c>
      <c r="J50" s="7">
        <v>1.7500000000000002E-2</v>
      </c>
      <c r="K50" s="40">
        <f t="shared" si="5"/>
        <v>0</v>
      </c>
      <c r="L50" s="111">
        <f t="shared" si="6"/>
        <v>0</v>
      </c>
      <c r="M50" s="111">
        <f t="shared" si="7"/>
        <v>0</v>
      </c>
      <c r="N50" s="111">
        <f t="shared" si="8"/>
        <v>0</v>
      </c>
    </row>
    <row r="51" spans="1:14" ht="12.75" x14ac:dyDescent="0.2">
      <c r="A51" s="28"/>
      <c r="B51" s="33"/>
      <c r="C51" s="111">
        <v>0</v>
      </c>
      <c r="D51" s="10"/>
      <c r="E51" s="111">
        <v>0</v>
      </c>
      <c r="F51" s="7"/>
      <c r="G51" s="112">
        <v>0</v>
      </c>
      <c r="H51" s="10"/>
      <c r="I51" s="7">
        <v>0.1</v>
      </c>
      <c r="J51" s="7">
        <v>1.7500000000000002E-2</v>
      </c>
      <c r="K51" s="40">
        <f t="shared" si="5"/>
        <v>0</v>
      </c>
      <c r="L51" s="111">
        <f t="shared" si="6"/>
        <v>0</v>
      </c>
      <c r="M51" s="111">
        <f t="shared" si="7"/>
        <v>0</v>
      </c>
      <c r="N51" s="111">
        <f t="shared" si="8"/>
        <v>0</v>
      </c>
    </row>
    <row r="52" spans="1:14" ht="12.75" x14ac:dyDescent="0.2">
      <c r="A52" s="28"/>
      <c r="B52" s="33"/>
      <c r="C52" s="111">
        <v>0</v>
      </c>
      <c r="D52" s="10"/>
      <c r="E52" s="111">
        <v>0</v>
      </c>
      <c r="F52" s="7"/>
      <c r="G52" s="112">
        <v>0</v>
      </c>
      <c r="H52" s="10"/>
      <c r="I52" s="7">
        <v>0.1</v>
      </c>
      <c r="J52" s="7">
        <v>1.7500000000000002E-2</v>
      </c>
      <c r="K52" s="40">
        <f t="shared" si="5"/>
        <v>0</v>
      </c>
      <c r="L52" s="111">
        <f t="shared" si="6"/>
        <v>0</v>
      </c>
      <c r="M52" s="111">
        <f t="shared" si="7"/>
        <v>0</v>
      </c>
      <c r="N52" s="111">
        <f t="shared" si="8"/>
        <v>0</v>
      </c>
    </row>
    <row r="53" spans="1:14" ht="12.75" x14ac:dyDescent="0.2">
      <c r="A53" s="28"/>
      <c r="B53" s="33"/>
      <c r="C53" s="111">
        <v>0</v>
      </c>
      <c r="D53" s="10"/>
      <c r="E53" s="111">
        <v>0</v>
      </c>
      <c r="F53" s="7"/>
      <c r="G53" s="112">
        <v>0</v>
      </c>
      <c r="H53" s="10"/>
      <c r="I53" s="7">
        <v>0.1</v>
      </c>
      <c r="J53" s="7">
        <v>1.7500000000000002E-2</v>
      </c>
      <c r="K53" s="40">
        <f t="shared" si="5"/>
        <v>0</v>
      </c>
      <c r="L53" s="111">
        <f t="shared" si="6"/>
        <v>0</v>
      </c>
      <c r="M53" s="111">
        <f t="shared" si="7"/>
        <v>0</v>
      </c>
      <c r="N53" s="111">
        <f t="shared" si="8"/>
        <v>0</v>
      </c>
    </row>
    <row r="54" spans="1:14" ht="12.75" x14ac:dyDescent="0.2">
      <c r="A54" s="28"/>
      <c r="B54" s="33"/>
      <c r="C54" s="111">
        <v>0</v>
      </c>
      <c r="D54" s="10"/>
      <c r="E54" s="111">
        <v>0</v>
      </c>
      <c r="F54" s="7"/>
      <c r="G54" s="112">
        <v>0</v>
      </c>
      <c r="H54" s="10"/>
      <c r="I54" s="7">
        <v>0.1</v>
      </c>
      <c r="J54" s="7">
        <v>1.7500000000000002E-2</v>
      </c>
      <c r="K54" s="40">
        <f t="shared" si="5"/>
        <v>0</v>
      </c>
      <c r="L54" s="111">
        <f t="shared" si="6"/>
        <v>0</v>
      </c>
      <c r="M54" s="111">
        <f t="shared" si="7"/>
        <v>0</v>
      </c>
      <c r="N54" s="111">
        <f t="shared" si="8"/>
        <v>0</v>
      </c>
    </row>
    <row r="55" spans="1:14" ht="12.75" x14ac:dyDescent="0.2">
      <c r="A55" s="28"/>
      <c r="B55" s="33"/>
      <c r="C55" s="111">
        <v>0</v>
      </c>
      <c r="D55" s="10"/>
      <c r="E55" s="111">
        <v>0</v>
      </c>
      <c r="F55" s="7"/>
      <c r="G55" s="112">
        <v>0</v>
      </c>
      <c r="H55" s="10"/>
      <c r="I55" s="7">
        <v>0.1</v>
      </c>
      <c r="J55" s="7">
        <v>1.7500000000000002E-2</v>
      </c>
      <c r="K55" s="40">
        <f t="shared" si="5"/>
        <v>0</v>
      </c>
      <c r="L55" s="111">
        <f t="shared" si="6"/>
        <v>0</v>
      </c>
      <c r="M55" s="111">
        <f t="shared" si="7"/>
        <v>0</v>
      </c>
      <c r="N55" s="111">
        <f t="shared" si="8"/>
        <v>0</v>
      </c>
    </row>
    <row r="56" spans="1:14" ht="12.75" x14ac:dyDescent="0.2">
      <c r="A56" s="28"/>
      <c r="B56" s="33"/>
      <c r="C56" s="111">
        <v>0</v>
      </c>
      <c r="D56" s="10"/>
      <c r="E56" s="111">
        <v>0</v>
      </c>
      <c r="F56" s="7"/>
      <c r="G56" s="112">
        <v>0</v>
      </c>
      <c r="H56" s="10"/>
      <c r="I56" s="7">
        <v>0.1</v>
      </c>
      <c r="J56" s="7">
        <v>1.7500000000000002E-2</v>
      </c>
      <c r="K56" s="40">
        <f t="shared" si="5"/>
        <v>0</v>
      </c>
      <c r="L56" s="111">
        <f t="shared" si="6"/>
        <v>0</v>
      </c>
      <c r="M56" s="111">
        <f t="shared" si="7"/>
        <v>0</v>
      </c>
      <c r="N56" s="111">
        <f t="shared" si="8"/>
        <v>0</v>
      </c>
    </row>
    <row r="57" spans="1:14" ht="12.75" x14ac:dyDescent="0.2">
      <c r="A57" s="28"/>
      <c r="B57" s="33"/>
      <c r="C57" s="111">
        <v>0</v>
      </c>
      <c r="D57" s="10"/>
      <c r="E57" s="111">
        <v>0</v>
      </c>
      <c r="F57" s="7"/>
      <c r="G57" s="112">
        <v>0</v>
      </c>
      <c r="H57" s="10"/>
      <c r="I57" s="7">
        <v>0.1</v>
      </c>
      <c r="J57" s="7">
        <v>1.7500000000000002E-2</v>
      </c>
      <c r="K57" s="40">
        <f t="shared" si="5"/>
        <v>0</v>
      </c>
      <c r="L57" s="111">
        <f t="shared" si="6"/>
        <v>0</v>
      </c>
      <c r="M57" s="111">
        <f t="shared" si="7"/>
        <v>0</v>
      </c>
      <c r="N57" s="111">
        <f t="shared" si="8"/>
        <v>0</v>
      </c>
    </row>
    <row r="58" spans="1:14" ht="12.75" x14ac:dyDescent="0.2">
      <c r="A58" s="28"/>
      <c r="B58" s="33"/>
      <c r="C58" s="111">
        <v>0</v>
      </c>
      <c r="D58" s="10"/>
      <c r="E58" s="111">
        <v>0</v>
      </c>
      <c r="F58" s="7"/>
      <c r="G58" s="112">
        <v>0</v>
      </c>
      <c r="H58" s="10"/>
      <c r="I58" s="7">
        <v>0.1</v>
      </c>
      <c r="J58" s="7">
        <v>1.7500000000000002E-2</v>
      </c>
      <c r="K58" s="40">
        <f t="shared" si="5"/>
        <v>0</v>
      </c>
      <c r="L58" s="111">
        <f t="shared" si="6"/>
        <v>0</v>
      </c>
      <c r="M58" s="111">
        <f t="shared" si="7"/>
        <v>0</v>
      </c>
      <c r="N58" s="111">
        <f t="shared" si="8"/>
        <v>0</v>
      </c>
    </row>
    <row r="59" spans="1:14" ht="12.75" x14ac:dyDescent="0.2">
      <c r="A59" s="28"/>
      <c r="B59" s="33"/>
      <c r="C59" s="111">
        <v>0</v>
      </c>
      <c r="D59" s="10"/>
      <c r="E59" s="111">
        <v>0</v>
      </c>
      <c r="F59" s="7"/>
      <c r="G59" s="112">
        <v>0</v>
      </c>
      <c r="H59" s="10"/>
      <c r="I59" s="7">
        <v>0.1</v>
      </c>
      <c r="J59" s="7">
        <v>1.7500000000000002E-2</v>
      </c>
      <c r="K59" s="40">
        <f t="shared" si="5"/>
        <v>0</v>
      </c>
      <c r="L59" s="111">
        <f t="shared" si="6"/>
        <v>0</v>
      </c>
      <c r="M59" s="111">
        <f t="shared" si="7"/>
        <v>0</v>
      </c>
      <c r="N59" s="111">
        <f t="shared" si="8"/>
        <v>0</v>
      </c>
    </row>
    <row r="60" spans="1:14" ht="12.75" x14ac:dyDescent="0.2">
      <c r="A60" s="28"/>
      <c r="B60" s="33"/>
      <c r="C60" s="111">
        <v>0</v>
      </c>
      <c r="D60" s="10"/>
      <c r="E60" s="111">
        <v>0</v>
      </c>
      <c r="F60" s="7"/>
      <c r="G60" s="112">
        <v>0</v>
      </c>
      <c r="H60" s="10"/>
      <c r="I60" s="7">
        <v>0.1</v>
      </c>
      <c r="J60" s="7">
        <v>1.7500000000000002E-2</v>
      </c>
      <c r="K60" s="40">
        <f t="shared" si="5"/>
        <v>0</v>
      </c>
      <c r="L60" s="111">
        <f t="shared" si="6"/>
        <v>0</v>
      </c>
      <c r="M60" s="111">
        <f t="shared" si="7"/>
        <v>0</v>
      </c>
      <c r="N60" s="111">
        <f t="shared" si="8"/>
        <v>0</v>
      </c>
    </row>
    <row r="61" spans="1:14" ht="12.75" x14ac:dyDescent="0.2">
      <c r="A61" s="28"/>
      <c r="B61" s="33"/>
      <c r="C61" s="111">
        <v>0</v>
      </c>
      <c r="D61" s="10"/>
      <c r="E61" s="111">
        <v>0</v>
      </c>
      <c r="F61" s="7"/>
      <c r="G61" s="112">
        <v>0</v>
      </c>
      <c r="H61" s="10"/>
      <c r="I61" s="7">
        <v>0.1</v>
      </c>
      <c r="J61" s="7">
        <v>1.7500000000000002E-2</v>
      </c>
      <c r="K61" s="40">
        <f t="shared" si="5"/>
        <v>0</v>
      </c>
      <c r="L61" s="111">
        <f t="shared" si="6"/>
        <v>0</v>
      </c>
      <c r="M61" s="111">
        <f t="shared" si="7"/>
        <v>0</v>
      </c>
      <c r="N61" s="111">
        <f t="shared" si="8"/>
        <v>0</v>
      </c>
    </row>
    <row r="62" spans="1:14" ht="12.75" x14ac:dyDescent="0.2">
      <c r="A62" s="28"/>
      <c r="B62" s="33"/>
      <c r="C62" s="111">
        <v>0</v>
      </c>
      <c r="D62" s="10"/>
      <c r="E62" s="111">
        <v>0</v>
      </c>
      <c r="F62" s="7"/>
      <c r="G62" s="112">
        <v>0</v>
      </c>
      <c r="H62" s="10"/>
      <c r="I62" s="7">
        <v>0.1</v>
      </c>
      <c r="J62" s="7">
        <v>1.7500000000000002E-2</v>
      </c>
      <c r="K62" s="40">
        <f t="shared" si="5"/>
        <v>0</v>
      </c>
      <c r="L62" s="111">
        <f t="shared" si="6"/>
        <v>0</v>
      </c>
      <c r="M62" s="111">
        <f t="shared" si="7"/>
        <v>0</v>
      </c>
      <c r="N62" s="111">
        <f t="shared" si="8"/>
        <v>0</v>
      </c>
    </row>
    <row r="63" spans="1:14" ht="12.75" x14ac:dyDescent="0.2">
      <c r="A63" s="28"/>
      <c r="B63" s="33"/>
      <c r="C63" s="111">
        <v>0</v>
      </c>
      <c r="D63" s="10"/>
      <c r="E63" s="111">
        <v>0</v>
      </c>
      <c r="F63" s="7"/>
      <c r="G63" s="112">
        <v>0</v>
      </c>
      <c r="H63" s="10"/>
      <c r="I63" s="7">
        <v>0.1</v>
      </c>
      <c r="J63" s="7">
        <v>1.7500000000000002E-2</v>
      </c>
      <c r="K63" s="40">
        <f t="shared" si="5"/>
        <v>0</v>
      </c>
      <c r="L63" s="111">
        <f t="shared" si="6"/>
        <v>0</v>
      </c>
      <c r="M63" s="111">
        <f t="shared" si="7"/>
        <v>0</v>
      </c>
      <c r="N63" s="111">
        <f t="shared" si="8"/>
        <v>0</v>
      </c>
    </row>
    <row r="64" spans="1:14" ht="12.75" x14ac:dyDescent="0.2">
      <c r="A64" s="28"/>
      <c r="B64" s="33"/>
      <c r="C64" s="111">
        <v>0</v>
      </c>
      <c r="D64" s="10"/>
      <c r="E64" s="111">
        <v>0</v>
      </c>
      <c r="F64" s="7"/>
      <c r="G64" s="112">
        <v>0</v>
      </c>
      <c r="H64" s="10"/>
      <c r="I64" s="7">
        <v>0.1</v>
      </c>
      <c r="J64" s="7">
        <v>1.7500000000000002E-2</v>
      </c>
      <c r="K64" s="40">
        <f t="shared" si="5"/>
        <v>0</v>
      </c>
      <c r="L64" s="111">
        <f t="shared" si="6"/>
        <v>0</v>
      </c>
      <c r="M64" s="111">
        <f t="shared" si="7"/>
        <v>0</v>
      </c>
      <c r="N64" s="111">
        <f t="shared" si="8"/>
        <v>0</v>
      </c>
    </row>
    <row r="65" spans="1:14" ht="12.75" x14ac:dyDescent="0.2">
      <c r="A65" s="28"/>
      <c r="B65" s="33"/>
      <c r="C65" s="111">
        <v>0</v>
      </c>
      <c r="D65" s="10"/>
      <c r="E65" s="111">
        <v>0</v>
      </c>
      <c r="F65" s="7"/>
      <c r="G65" s="112">
        <v>0</v>
      </c>
      <c r="H65" s="10"/>
      <c r="I65" s="7">
        <v>0.1</v>
      </c>
      <c r="J65" s="7">
        <v>1.7500000000000002E-2</v>
      </c>
      <c r="K65" s="40">
        <f t="shared" si="5"/>
        <v>0</v>
      </c>
      <c r="L65" s="111">
        <f t="shared" si="6"/>
        <v>0</v>
      </c>
      <c r="M65" s="111">
        <f t="shared" si="7"/>
        <v>0</v>
      </c>
      <c r="N65" s="111">
        <f t="shared" si="8"/>
        <v>0</v>
      </c>
    </row>
    <row r="66" spans="1:14" ht="12.75" x14ac:dyDescent="0.2">
      <c r="A66" s="28"/>
      <c r="B66" s="33"/>
      <c r="C66" s="111">
        <v>0</v>
      </c>
      <c r="D66" s="10"/>
      <c r="E66" s="111">
        <v>0</v>
      </c>
      <c r="F66" s="7"/>
      <c r="G66" s="112">
        <v>0</v>
      </c>
      <c r="H66" s="10"/>
      <c r="I66" s="7">
        <v>0.1</v>
      </c>
      <c r="J66" s="7">
        <v>1.7500000000000002E-2</v>
      </c>
      <c r="K66" s="40">
        <f t="shared" si="5"/>
        <v>0</v>
      </c>
      <c r="L66" s="111">
        <f t="shared" si="6"/>
        <v>0</v>
      </c>
      <c r="M66" s="111">
        <f t="shared" si="7"/>
        <v>0</v>
      </c>
      <c r="N66" s="111">
        <f t="shared" si="8"/>
        <v>0</v>
      </c>
    </row>
    <row r="67" spans="1:14" ht="12.75" x14ac:dyDescent="0.2">
      <c r="A67" s="28"/>
      <c r="B67" s="33"/>
      <c r="C67" s="111">
        <v>0</v>
      </c>
      <c r="D67" s="10"/>
      <c r="E67" s="111">
        <v>0</v>
      </c>
      <c r="F67" s="7"/>
      <c r="G67" s="112">
        <v>0</v>
      </c>
      <c r="H67" s="10"/>
      <c r="I67" s="7">
        <v>0.1</v>
      </c>
      <c r="J67" s="7">
        <v>1.7500000000000002E-2</v>
      </c>
      <c r="K67" s="40">
        <f t="shared" si="5"/>
        <v>0</v>
      </c>
      <c r="L67" s="111">
        <f t="shared" si="6"/>
        <v>0</v>
      </c>
      <c r="M67" s="111">
        <f t="shared" si="7"/>
        <v>0</v>
      </c>
      <c r="N67" s="111">
        <f t="shared" si="8"/>
        <v>0</v>
      </c>
    </row>
    <row r="68" spans="1:14" ht="12.75" x14ac:dyDescent="0.2">
      <c r="A68" s="28"/>
      <c r="B68" s="33"/>
      <c r="C68" s="111">
        <v>0</v>
      </c>
      <c r="D68" s="10"/>
      <c r="E68" s="111">
        <v>0</v>
      </c>
      <c r="F68" s="7"/>
      <c r="G68" s="112">
        <v>0</v>
      </c>
      <c r="H68" s="10"/>
      <c r="I68" s="7">
        <v>0.1</v>
      </c>
      <c r="J68" s="7">
        <v>1.7500000000000002E-2</v>
      </c>
      <c r="K68" s="40">
        <f t="shared" si="5"/>
        <v>0</v>
      </c>
      <c r="L68" s="111">
        <f t="shared" si="6"/>
        <v>0</v>
      </c>
      <c r="M68" s="111">
        <f t="shared" si="7"/>
        <v>0</v>
      </c>
      <c r="N68" s="111">
        <f t="shared" si="8"/>
        <v>0</v>
      </c>
    </row>
    <row r="69" spans="1:14" ht="12.75" x14ac:dyDescent="0.2">
      <c r="A69" s="28"/>
      <c r="B69" s="33"/>
      <c r="C69" s="111">
        <v>0</v>
      </c>
      <c r="D69" s="10"/>
      <c r="E69" s="111">
        <v>0</v>
      </c>
      <c r="F69" s="7"/>
      <c r="G69" s="112">
        <v>0</v>
      </c>
      <c r="H69" s="10"/>
      <c r="I69" s="7">
        <v>0.1</v>
      </c>
      <c r="J69" s="7">
        <v>1.7500000000000002E-2</v>
      </c>
      <c r="K69" s="40">
        <f t="shared" si="5"/>
        <v>0</v>
      </c>
      <c r="L69" s="111">
        <f t="shared" si="6"/>
        <v>0</v>
      </c>
      <c r="M69" s="111">
        <f t="shared" si="7"/>
        <v>0</v>
      </c>
      <c r="N69" s="111">
        <f t="shared" si="8"/>
        <v>0</v>
      </c>
    </row>
    <row r="70" spans="1:14" ht="12.75" x14ac:dyDescent="0.2">
      <c r="A70" s="28"/>
      <c r="B70" s="33"/>
      <c r="C70" s="111">
        <v>0</v>
      </c>
      <c r="D70" s="10"/>
      <c r="E70" s="111">
        <v>0</v>
      </c>
      <c r="F70" s="7"/>
      <c r="G70" s="112">
        <v>0</v>
      </c>
      <c r="H70" s="10"/>
      <c r="I70" s="7">
        <v>0.1</v>
      </c>
      <c r="J70" s="7">
        <v>1.7500000000000002E-2</v>
      </c>
      <c r="K70" s="40">
        <f t="shared" si="5"/>
        <v>0</v>
      </c>
      <c r="L70" s="111">
        <f t="shared" si="6"/>
        <v>0</v>
      </c>
      <c r="M70" s="111">
        <f t="shared" si="7"/>
        <v>0</v>
      </c>
      <c r="N70" s="111">
        <f t="shared" si="8"/>
        <v>0</v>
      </c>
    </row>
    <row r="71" spans="1:14" ht="12.75" x14ac:dyDescent="0.2">
      <c r="A71" s="28"/>
      <c r="B71" s="33"/>
      <c r="C71" s="111">
        <v>0</v>
      </c>
      <c r="D71" s="10"/>
      <c r="E71" s="111">
        <v>0</v>
      </c>
      <c r="F71" s="7"/>
      <c r="G71" s="112">
        <v>0</v>
      </c>
      <c r="H71" s="10"/>
      <c r="I71" s="7">
        <v>0.1</v>
      </c>
      <c r="J71" s="7">
        <v>1.7500000000000002E-2</v>
      </c>
      <c r="K71" s="40">
        <f t="shared" si="5"/>
        <v>0</v>
      </c>
      <c r="L71" s="111">
        <f t="shared" si="6"/>
        <v>0</v>
      </c>
      <c r="M71" s="111">
        <f t="shared" si="7"/>
        <v>0</v>
      </c>
      <c r="N71" s="111">
        <f t="shared" si="8"/>
        <v>0</v>
      </c>
    </row>
    <row r="72" spans="1:14" ht="12.75" x14ac:dyDescent="0.2">
      <c r="A72" s="28"/>
      <c r="B72" s="33"/>
      <c r="C72" s="111">
        <v>0</v>
      </c>
      <c r="D72" s="10"/>
      <c r="E72" s="111">
        <v>0</v>
      </c>
      <c r="F72" s="7"/>
      <c r="G72" s="112">
        <v>0</v>
      </c>
      <c r="H72" s="10"/>
      <c r="I72" s="7">
        <v>0.1</v>
      </c>
      <c r="J72" s="7">
        <v>1.7500000000000002E-2</v>
      </c>
      <c r="K72" s="40">
        <f t="shared" si="5"/>
        <v>0</v>
      </c>
      <c r="L72" s="111">
        <f t="shared" si="6"/>
        <v>0</v>
      </c>
      <c r="M72" s="111">
        <f t="shared" si="7"/>
        <v>0</v>
      </c>
      <c r="N72" s="111">
        <f t="shared" si="8"/>
        <v>0</v>
      </c>
    </row>
    <row r="73" spans="1:14" ht="12.75" x14ac:dyDescent="0.2">
      <c r="A73" s="28"/>
      <c r="B73" s="33"/>
      <c r="C73" s="111">
        <v>0</v>
      </c>
      <c r="D73" s="10"/>
      <c r="E73" s="111">
        <v>0</v>
      </c>
      <c r="F73" s="7"/>
      <c r="G73" s="112">
        <v>0</v>
      </c>
      <c r="H73" s="10"/>
      <c r="I73" s="7">
        <v>0.1</v>
      </c>
      <c r="J73" s="7">
        <v>1.7500000000000002E-2</v>
      </c>
      <c r="K73" s="40">
        <f t="shared" si="5"/>
        <v>0</v>
      </c>
      <c r="L73" s="111">
        <f t="shared" si="6"/>
        <v>0</v>
      </c>
      <c r="M73" s="111">
        <f t="shared" si="7"/>
        <v>0</v>
      </c>
      <c r="N73" s="111">
        <f t="shared" si="8"/>
        <v>0</v>
      </c>
    </row>
    <row r="74" spans="1:14" ht="12.75" x14ac:dyDescent="0.2">
      <c r="A74" s="28"/>
      <c r="B74" s="33"/>
      <c r="C74" s="111">
        <v>0</v>
      </c>
      <c r="D74" s="10"/>
      <c r="E74" s="111">
        <v>0</v>
      </c>
      <c r="F74" s="7"/>
      <c r="G74" s="112">
        <v>0</v>
      </c>
      <c r="H74" s="10"/>
      <c r="I74" s="7">
        <v>0.1</v>
      </c>
      <c r="J74" s="7">
        <v>1.7500000000000002E-2</v>
      </c>
      <c r="K74" s="40">
        <f t="shared" si="5"/>
        <v>0</v>
      </c>
      <c r="L74" s="111">
        <f t="shared" si="6"/>
        <v>0</v>
      </c>
      <c r="M74" s="111">
        <f t="shared" si="7"/>
        <v>0</v>
      </c>
      <c r="N74" s="111">
        <f t="shared" si="8"/>
        <v>0</v>
      </c>
    </row>
    <row r="75" spans="1:14" ht="12.75" x14ac:dyDescent="0.2">
      <c r="A75" s="28"/>
      <c r="B75" s="33"/>
      <c r="C75" s="111">
        <v>0</v>
      </c>
      <c r="D75" s="10"/>
      <c r="E75" s="111">
        <v>0</v>
      </c>
      <c r="F75" s="7"/>
      <c r="G75" s="112">
        <v>0</v>
      </c>
      <c r="H75" s="10"/>
      <c r="I75" s="7">
        <v>0.1</v>
      </c>
      <c r="J75" s="7">
        <v>1.7500000000000002E-2</v>
      </c>
      <c r="K75" s="40">
        <f t="shared" si="5"/>
        <v>0</v>
      </c>
      <c r="L75" s="111">
        <f t="shared" si="6"/>
        <v>0</v>
      </c>
      <c r="M75" s="111">
        <f t="shared" si="7"/>
        <v>0</v>
      </c>
      <c r="N75" s="111">
        <f t="shared" si="8"/>
        <v>0</v>
      </c>
    </row>
    <row r="76" spans="1:14" ht="12.75" x14ac:dyDescent="0.2">
      <c r="A76" s="28"/>
      <c r="B76" s="33"/>
      <c r="C76" s="111">
        <v>0</v>
      </c>
      <c r="D76" s="10"/>
      <c r="E76" s="111">
        <v>0</v>
      </c>
      <c r="F76" s="7"/>
      <c r="G76" s="112">
        <v>0</v>
      </c>
      <c r="H76" s="10"/>
      <c r="I76" s="7">
        <v>0.1</v>
      </c>
      <c r="J76" s="7">
        <v>1.7500000000000002E-2</v>
      </c>
      <c r="K76" s="40">
        <f t="shared" si="5"/>
        <v>0</v>
      </c>
      <c r="L76" s="111">
        <f t="shared" si="6"/>
        <v>0</v>
      </c>
      <c r="M76" s="111">
        <f t="shared" si="7"/>
        <v>0</v>
      </c>
      <c r="N76" s="111">
        <f t="shared" si="8"/>
        <v>0</v>
      </c>
    </row>
    <row r="77" spans="1:14" ht="12.75" x14ac:dyDescent="0.2">
      <c r="A77" s="28"/>
      <c r="B77" s="33"/>
      <c r="C77" s="111">
        <v>0</v>
      </c>
      <c r="D77" s="10"/>
      <c r="E77" s="111">
        <v>0</v>
      </c>
      <c r="F77" s="7"/>
      <c r="G77" s="112">
        <v>0</v>
      </c>
      <c r="H77" s="10"/>
      <c r="I77" s="7">
        <v>0.1</v>
      </c>
      <c r="J77" s="7">
        <v>1.7500000000000002E-2</v>
      </c>
      <c r="K77" s="40">
        <f t="shared" si="5"/>
        <v>0</v>
      </c>
      <c r="L77" s="111">
        <f t="shared" si="6"/>
        <v>0</v>
      </c>
      <c r="M77" s="111">
        <f t="shared" si="7"/>
        <v>0</v>
      </c>
      <c r="N77" s="111">
        <f t="shared" si="8"/>
        <v>0</v>
      </c>
    </row>
    <row r="78" spans="1:14" ht="12.75" x14ac:dyDescent="0.2">
      <c r="A78" s="28"/>
      <c r="B78" s="33"/>
      <c r="C78" s="111">
        <v>0</v>
      </c>
      <c r="D78" s="10"/>
      <c r="E78" s="111">
        <v>0</v>
      </c>
      <c r="F78" s="7"/>
      <c r="G78" s="112">
        <v>0</v>
      </c>
      <c r="H78" s="10"/>
      <c r="I78" s="7">
        <v>0.1</v>
      </c>
      <c r="J78" s="7">
        <v>1.7500000000000002E-2</v>
      </c>
      <c r="K78" s="40">
        <f t="shared" si="5"/>
        <v>0</v>
      </c>
      <c r="L78" s="111">
        <f t="shared" si="6"/>
        <v>0</v>
      </c>
      <c r="M78" s="111">
        <f t="shared" si="7"/>
        <v>0</v>
      </c>
      <c r="N78" s="111">
        <f t="shared" si="8"/>
        <v>0</v>
      </c>
    </row>
    <row r="79" spans="1:14" ht="12.75" x14ac:dyDescent="0.2">
      <c r="A79" s="28"/>
      <c r="B79" s="33"/>
      <c r="C79" s="111">
        <v>0</v>
      </c>
      <c r="D79" s="10"/>
      <c r="E79" s="111">
        <v>0</v>
      </c>
      <c r="F79" s="7"/>
      <c r="G79" s="112">
        <v>0</v>
      </c>
      <c r="H79" s="10"/>
      <c r="I79" s="7">
        <v>0.1</v>
      </c>
      <c r="J79" s="7">
        <v>1.7500000000000002E-2</v>
      </c>
      <c r="K79" s="40">
        <f t="shared" si="5"/>
        <v>0</v>
      </c>
      <c r="L79" s="111">
        <f t="shared" si="6"/>
        <v>0</v>
      </c>
      <c r="M79" s="111">
        <f t="shared" si="7"/>
        <v>0</v>
      </c>
      <c r="N79" s="111">
        <f t="shared" si="8"/>
        <v>0</v>
      </c>
    </row>
    <row r="80" spans="1:14" ht="12.75" x14ac:dyDescent="0.2">
      <c r="A80" s="28"/>
      <c r="B80" s="33"/>
      <c r="C80" s="111">
        <v>0</v>
      </c>
      <c r="D80" s="10"/>
      <c r="E80" s="111">
        <v>0</v>
      </c>
      <c r="F80" s="7"/>
      <c r="G80" s="112">
        <v>0</v>
      </c>
      <c r="H80" s="10"/>
      <c r="I80" s="7">
        <v>0.1</v>
      </c>
      <c r="J80" s="7">
        <v>1.7500000000000002E-2</v>
      </c>
      <c r="K80" s="40">
        <f t="shared" si="5"/>
        <v>0</v>
      </c>
      <c r="L80" s="111">
        <f t="shared" si="6"/>
        <v>0</v>
      </c>
      <c r="M80" s="111">
        <f t="shared" si="7"/>
        <v>0</v>
      </c>
      <c r="N80" s="111">
        <f t="shared" si="8"/>
        <v>0</v>
      </c>
    </row>
    <row r="81" spans="1:14" ht="12.75" x14ac:dyDescent="0.2">
      <c r="A81" s="28"/>
      <c r="B81" s="33"/>
      <c r="C81" s="111">
        <v>0</v>
      </c>
      <c r="D81" s="10"/>
      <c r="E81" s="111">
        <v>0</v>
      </c>
      <c r="F81" s="7"/>
      <c r="G81" s="112">
        <v>0</v>
      </c>
      <c r="H81" s="10"/>
      <c r="I81" s="7">
        <v>0.1</v>
      </c>
      <c r="J81" s="7">
        <v>1.7500000000000002E-2</v>
      </c>
      <c r="K81" s="40">
        <f t="shared" si="5"/>
        <v>0</v>
      </c>
      <c r="L81" s="111">
        <f t="shared" si="6"/>
        <v>0</v>
      </c>
      <c r="M81" s="111">
        <f t="shared" si="7"/>
        <v>0</v>
      </c>
      <c r="N81" s="111">
        <f t="shared" si="8"/>
        <v>0</v>
      </c>
    </row>
    <row r="82" spans="1:14" ht="12.75" x14ac:dyDescent="0.2">
      <c r="A82" s="28"/>
      <c r="B82" s="33"/>
      <c r="C82" s="111">
        <v>0</v>
      </c>
      <c r="D82" s="10"/>
      <c r="E82" s="111">
        <v>0</v>
      </c>
      <c r="F82" s="7"/>
      <c r="G82" s="112">
        <v>0</v>
      </c>
      <c r="H82" s="10"/>
      <c r="I82" s="7">
        <v>0.1</v>
      </c>
      <c r="J82" s="7">
        <v>1.7500000000000002E-2</v>
      </c>
      <c r="K82" s="40">
        <f t="shared" si="5"/>
        <v>0</v>
      </c>
      <c r="L82" s="111">
        <f t="shared" si="6"/>
        <v>0</v>
      </c>
      <c r="M82" s="111">
        <f t="shared" si="7"/>
        <v>0</v>
      </c>
      <c r="N82" s="111">
        <f t="shared" si="8"/>
        <v>0</v>
      </c>
    </row>
    <row r="83" spans="1:14" ht="12.75" x14ac:dyDescent="0.2">
      <c r="A83" s="28"/>
      <c r="B83" s="33"/>
      <c r="C83" s="111">
        <v>0</v>
      </c>
      <c r="D83" s="10"/>
      <c r="E83" s="111">
        <v>0</v>
      </c>
      <c r="F83" s="7"/>
      <c r="G83" s="112">
        <v>0</v>
      </c>
      <c r="H83" s="10"/>
      <c r="I83" s="7">
        <v>0.1</v>
      </c>
      <c r="J83" s="7">
        <v>1.7500000000000002E-2</v>
      </c>
      <c r="K83" s="40">
        <f t="shared" si="5"/>
        <v>0</v>
      </c>
      <c r="L83" s="111">
        <f t="shared" si="6"/>
        <v>0</v>
      </c>
      <c r="M83" s="111">
        <f t="shared" si="7"/>
        <v>0</v>
      </c>
      <c r="N83" s="111">
        <f t="shared" si="8"/>
        <v>0</v>
      </c>
    </row>
    <row r="84" spans="1:14" ht="12.75" x14ac:dyDescent="0.2">
      <c r="A84" s="28"/>
      <c r="B84" s="33"/>
      <c r="C84" s="111">
        <v>0</v>
      </c>
      <c r="D84" s="10"/>
      <c r="E84" s="111">
        <v>0</v>
      </c>
      <c r="F84" s="7"/>
      <c r="G84" s="112">
        <v>0</v>
      </c>
      <c r="H84" s="10"/>
      <c r="I84" s="7">
        <v>0.1</v>
      </c>
      <c r="J84" s="7">
        <v>1.7500000000000002E-2</v>
      </c>
      <c r="K84" s="40">
        <f t="shared" si="5"/>
        <v>0</v>
      </c>
      <c r="L84" s="111">
        <f t="shared" si="6"/>
        <v>0</v>
      </c>
      <c r="M84" s="111">
        <f t="shared" si="7"/>
        <v>0</v>
      </c>
      <c r="N84" s="111">
        <f t="shared" si="8"/>
        <v>0</v>
      </c>
    </row>
    <row r="85" spans="1:14" ht="12.75" x14ac:dyDescent="0.2">
      <c r="A85" s="28"/>
      <c r="B85" s="33"/>
      <c r="C85" s="111">
        <v>0</v>
      </c>
      <c r="D85" s="10"/>
      <c r="E85" s="111">
        <v>0</v>
      </c>
      <c r="F85" s="7"/>
      <c r="G85" s="112">
        <v>0</v>
      </c>
      <c r="H85" s="10"/>
      <c r="I85" s="7">
        <v>0.1</v>
      </c>
      <c r="J85" s="7">
        <v>1.7500000000000002E-2</v>
      </c>
      <c r="K85" s="40">
        <f t="shared" si="5"/>
        <v>0</v>
      </c>
      <c r="L85" s="111">
        <f t="shared" si="6"/>
        <v>0</v>
      </c>
      <c r="M85" s="111">
        <f t="shared" si="7"/>
        <v>0</v>
      </c>
      <c r="N85" s="111">
        <f t="shared" si="8"/>
        <v>0</v>
      </c>
    </row>
    <row r="86" spans="1:14" ht="12.75" x14ac:dyDescent="0.2">
      <c r="A86" s="28"/>
      <c r="B86" s="33"/>
      <c r="C86" s="111">
        <v>0</v>
      </c>
      <c r="D86" s="10"/>
      <c r="E86" s="111">
        <v>0</v>
      </c>
      <c r="F86" s="7"/>
      <c r="G86" s="112">
        <v>0</v>
      </c>
      <c r="H86" s="10"/>
      <c r="I86" s="7">
        <v>0.1</v>
      </c>
      <c r="J86" s="7">
        <v>1.7500000000000002E-2</v>
      </c>
      <c r="K86" s="40">
        <f t="shared" si="5"/>
        <v>0</v>
      </c>
      <c r="L86" s="111">
        <f t="shared" si="6"/>
        <v>0</v>
      </c>
      <c r="M86" s="111">
        <f t="shared" si="7"/>
        <v>0</v>
      </c>
      <c r="N86" s="111">
        <f t="shared" si="8"/>
        <v>0</v>
      </c>
    </row>
    <row r="87" spans="1:14" ht="12.75" x14ac:dyDescent="0.2">
      <c r="A87" s="28"/>
      <c r="B87" s="33"/>
      <c r="C87" s="111">
        <v>0</v>
      </c>
      <c r="D87" s="10"/>
      <c r="E87" s="111">
        <v>0</v>
      </c>
      <c r="F87" s="7"/>
      <c r="G87" s="112">
        <v>0</v>
      </c>
      <c r="H87" s="10"/>
      <c r="I87" s="7">
        <v>0.1</v>
      </c>
      <c r="J87" s="7">
        <v>1.7500000000000002E-2</v>
      </c>
      <c r="K87" s="40">
        <f t="shared" si="5"/>
        <v>0</v>
      </c>
      <c r="L87" s="111">
        <f t="shared" si="6"/>
        <v>0</v>
      </c>
      <c r="M87" s="111">
        <f t="shared" si="7"/>
        <v>0</v>
      </c>
      <c r="N87" s="111">
        <f t="shared" si="8"/>
        <v>0</v>
      </c>
    </row>
    <row r="88" spans="1:14" ht="12.75" x14ac:dyDescent="0.2">
      <c r="A88" s="28"/>
      <c r="B88" s="33"/>
      <c r="C88" s="111">
        <v>0</v>
      </c>
      <c r="D88" s="10"/>
      <c r="E88" s="111">
        <v>0</v>
      </c>
      <c r="F88" s="7"/>
      <c r="G88" s="112">
        <v>0</v>
      </c>
      <c r="H88" s="10"/>
      <c r="I88" s="7">
        <v>0.1</v>
      </c>
      <c r="J88" s="7">
        <v>1.7500000000000002E-2</v>
      </c>
      <c r="K88" s="40">
        <f t="shared" si="5"/>
        <v>0</v>
      </c>
      <c r="L88" s="111">
        <f t="shared" si="6"/>
        <v>0</v>
      </c>
      <c r="M88" s="111">
        <f t="shared" si="7"/>
        <v>0</v>
      </c>
      <c r="N88" s="111">
        <f t="shared" si="8"/>
        <v>0</v>
      </c>
    </row>
    <row r="89" spans="1:14" ht="12.75" x14ac:dyDescent="0.2">
      <c r="A89" s="28"/>
      <c r="B89" s="33"/>
      <c r="C89" s="111">
        <v>0</v>
      </c>
      <c r="D89" s="10"/>
      <c r="E89" s="111">
        <v>0</v>
      </c>
      <c r="F89" s="7"/>
      <c r="G89" s="112">
        <v>0</v>
      </c>
      <c r="H89" s="10"/>
      <c r="I89" s="7">
        <v>0.1</v>
      </c>
      <c r="J89" s="7">
        <v>1.7500000000000002E-2</v>
      </c>
      <c r="K89" s="40">
        <f t="shared" si="5"/>
        <v>0</v>
      </c>
      <c r="L89" s="111">
        <f t="shared" si="6"/>
        <v>0</v>
      </c>
      <c r="M89" s="111">
        <f t="shared" si="7"/>
        <v>0</v>
      </c>
      <c r="N89" s="111">
        <f t="shared" si="8"/>
        <v>0</v>
      </c>
    </row>
    <row r="90" spans="1:14" ht="12.75" x14ac:dyDescent="0.2">
      <c r="A90" s="28"/>
      <c r="B90" s="33"/>
      <c r="C90" s="111">
        <v>0</v>
      </c>
      <c r="D90" s="10"/>
      <c r="E90" s="111">
        <v>0</v>
      </c>
      <c r="F90" s="7"/>
      <c r="G90" s="112">
        <v>0</v>
      </c>
      <c r="H90" s="10"/>
      <c r="I90" s="7">
        <v>0.1</v>
      </c>
      <c r="J90" s="7">
        <v>1.7500000000000002E-2</v>
      </c>
      <c r="K90" s="40">
        <f t="shared" si="5"/>
        <v>0</v>
      </c>
      <c r="L90" s="111">
        <f t="shared" si="6"/>
        <v>0</v>
      </c>
      <c r="M90" s="111">
        <f t="shared" si="7"/>
        <v>0</v>
      </c>
      <c r="N90" s="111">
        <f t="shared" si="8"/>
        <v>0</v>
      </c>
    </row>
    <row r="91" spans="1:14" ht="12.75" x14ac:dyDescent="0.2">
      <c r="A91" s="28"/>
      <c r="B91" s="33"/>
      <c r="C91" s="111">
        <v>0</v>
      </c>
      <c r="D91" s="10"/>
      <c r="E91" s="111">
        <v>0</v>
      </c>
      <c r="F91" s="7"/>
      <c r="G91" s="112">
        <v>0</v>
      </c>
      <c r="H91" s="10"/>
      <c r="I91" s="7">
        <v>0.1</v>
      </c>
      <c r="J91" s="7">
        <v>1.7500000000000002E-2</v>
      </c>
      <c r="K91" s="40">
        <f t="shared" si="5"/>
        <v>0</v>
      </c>
      <c r="L91" s="111">
        <f t="shared" si="6"/>
        <v>0</v>
      </c>
      <c r="M91" s="111">
        <f t="shared" si="7"/>
        <v>0</v>
      </c>
      <c r="N91" s="111">
        <f t="shared" si="8"/>
        <v>0</v>
      </c>
    </row>
    <row r="92" spans="1:14" ht="12.75" x14ac:dyDescent="0.2">
      <c r="A92" s="28"/>
      <c r="B92" s="33"/>
      <c r="C92" s="111">
        <v>0</v>
      </c>
      <c r="D92" s="10"/>
      <c r="E92" s="111">
        <v>0</v>
      </c>
      <c r="F92" s="7"/>
      <c r="G92" s="112">
        <v>0</v>
      </c>
      <c r="H92" s="10"/>
      <c r="I92" s="7">
        <v>0.1</v>
      </c>
      <c r="J92" s="7">
        <v>1.7500000000000002E-2</v>
      </c>
      <c r="K92" s="40">
        <f t="shared" ref="K92:K129" si="9">IF((C92+E92)=0,0,MAX(I92*((1-(2/3)*(G92-(C92+E92))/(C92+E92))),0))</f>
        <v>0</v>
      </c>
      <c r="L92" s="111">
        <f t="shared" ref="L92:L129" si="10">K92*(C92+E92)</f>
        <v>0</v>
      </c>
      <c r="M92" s="111">
        <f t="shared" ref="M92:M129" si="11">E92*J92</f>
        <v>0</v>
      </c>
      <c r="N92" s="111">
        <f t="shared" ref="N92:N129" si="12">MAX(MIN(MAX((L92-M92),(C92*0.013)),C92*0.45),0)</f>
        <v>0</v>
      </c>
    </row>
    <row r="93" spans="1:14" ht="12.75" x14ac:dyDescent="0.2">
      <c r="A93" s="28"/>
      <c r="B93" s="33"/>
      <c r="C93" s="111">
        <v>0</v>
      </c>
      <c r="D93" s="10"/>
      <c r="E93" s="111">
        <v>0</v>
      </c>
      <c r="F93" s="7"/>
      <c r="G93" s="112">
        <v>0</v>
      </c>
      <c r="H93" s="10"/>
      <c r="I93" s="7">
        <v>0.1</v>
      </c>
      <c r="J93" s="7">
        <v>1.7500000000000002E-2</v>
      </c>
      <c r="K93" s="40">
        <f t="shared" si="9"/>
        <v>0</v>
      </c>
      <c r="L93" s="111">
        <f t="shared" si="10"/>
        <v>0</v>
      </c>
      <c r="M93" s="111">
        <f t="shared" si="11"/>
        <v>0</v>
      </c>
      <c r="N93" s="111">
        <f t="shared" si="12"/>
        <v>0</v>
      </c>
    </row>
    <row r="94" spans="1:14" ht="12.75" x14ac:dyDescent="0.2">
      <c r="A94" s="28"/>
      <c r="B94" s="33"/>
      <c r="C94" s="111">
        <v>0</v>
      </c>
      <c r="D94" s="10"/>
      <c r="E94" s="111">
        <v>0</v>
      </c>
      <c r="F94" s="7"/>
      <c r="G94" s="112">
        <v>0</v>
      </c>
      <c r="H94" s="10"/>
      <c r="I94" s="7">
        <v>0.1</v>
      </c>
      <c r="J94" s="7">
        <v>1.7500000000000002E-2</v>
      </c>
      <c r="K94" s="40">
        <f t="shared" si="9"/>
        <v>0</v>
      </c>
      <c r="L94" s="111">
        <f t="shared" si="10"/>
        <v>0</v>
      </c>
      <c r="M94" s="111">
        <f t="shared" si="11"/>
        <v>0</v>
      </c>
      <c r="N94" s="111">
        <f t="shared" si="12"/>
        <v>0</v>
      </c>
    </row>
    <row r="95" spans="1:14" ht="12.75" x14ac:dyDescent="0.2">
      <c r="A95" s="28"/>
      <c r="B95" s="33"/>
      <c r="C95" s="111">
        <v>0</v>
      </c>
      <c r="D95" s="10"/>
      <c r="E95" s="111">
        <v>0</v>
      </c>
      <c r="F95" s="7"/>
      <c r="G95" s="112">
        <v>0</v>
      </c>
      <c r="H95" s="10"/>
      <c r="I95" s="7">
        <v>0.1</v>
      </c>
      <c r="J95" s="7">
        <v>1.7500000000000002E-2</v>
      </c>
      <c r="K95" s="40">
        <f t="shared" si="9"/>
        <v>0</v>
      </c>
      <c r="L95" s="111">
        <f t="shared" si="10"/>
        <v>0</v>
      </c>
      <c r="M95" s="111">
        <f t="shared" si="11"/>
        <v>0</v>
      </c>
      <c r="N95" s="111">
        <f t="shared" si="12"/>
        <v>0</v>
      </c>
    </row>
    <row r="96" spans="1:14" ht="12.75" x14ac:dyDescent="0.2">
      <c r="A96" s="28"/>
      <c r="B96" s="33"/>
      <c r="C96" s="111">
        <v>0</v>
      </c>
      <c r="D96" s="10"/>
      <c r="E96" s="111">
        <v>0</v>
      </c>
      <c r="F96" s="7"/>
      <c r="G96" s="112">
        <v>0</v>
      </c>
      <c r="H96" s="10"/>
      <c r="I96" s="7">
        <v>0.1</v>
      </c>
      <c r="J96" s="7">
        <v>1.7500000000000002E-2</v>
      </c>
      <c r="K96" s="40">
        <f t="shared" si="9"/>
        <v>0</v>
      </c>
      <c r="L96" s="111">
        <f t="shared" si="10"/>
        <v>0</v>
      </c>
      <c r="M96" s="111">
        <f t="shared" si="11"/>
        <v>0</v>
      </c>
      <c r="N96" s="111">
        <f t="shared" si="12"/>
        <v>0</v>
      </c>
    </row>
    <row r="97" spans="1:14" ht="12.75" x14ac:dyDescent="0.2">
      <c r="A97" s="28"/>
      <c r="B97" s="33"/>
      <c r="C97" s="111">
        <v>0</v>
      </c>
      <c r="D97" s="10"/>
      <c r="E97" s="111">
        <v>0</v>
      </c>
      <c r="F97" s="7"/>
      <c r="G97" s="112">
        <v>0</v>
      </c>
      <c r="H97" s="10"/>
      <c r="I97" s="7">
        <v>0.1</v>
      </c>
      <c r="J97" s="7">
        <v>1.7500000000000002E-2</v>
      </c>
      <c r="K97" s="40">
        <f t="shared" si="9"/>
        <v>0</v>
      </c>
      <c r="L97" s="111">
        <f t="shared" si="10"/>
        <v>0</v>
      </c>
      <c r="M97" s="111">
        <f t="shared" si="11"/>
        <v>0</v>
      </c>
      <c r="N97" s="111">
        <f t="shared" si="12"/>
        <v>0</v>
      </c>
    </row>
    <row r="98" spans="1:14" ht="12.75" x14ac:dyDescent="0.2">
      <c r="A98" s="28"/>
      <c r="B98" s="33"/>
      <c r="C98" s="111">
        <v>0</v>
      </c>
      <c r="D98" s="10"/>
      <c r="E98" s="111">
        <v>0</v>
      </c>
      <c r="F98" s="7"/>
      <c r="G98" s="112">
        <v>0</v>
      </c>
      <c r="H98" s="10"/>
      <c r="I98" s="7">
        <v>0.1</v>
      </c>
      <c r="J98" s="7">
        <v>1.7500000000000002E-2</v>
      </c>
      <c r="K98" s="40">
        <f t="shared" si="9"/>
        <v>0</v>
      </c>
      <c r="L98" s="111">
        <f t="shared" si="10"/>
        <v>0</v>
      </c>
      <c r="M98" s="111">
        <f t="shared" si="11"/>
        <v>0</v>
      </c>
      <c r="N98" s="111">
        <f t="shared" si="12"/>
        <v>0</v>
      </c>
    </row>
    <row r="99" spans="1:14" ht="12.75" x14ac:dyDescent="0.2">
      <c r="A99" s="28"/>
      <c r="B99" s="33"/>
      <c r="C99" s="111">
        <v>0</v>
      </c>
      <c r="D99" s="10"/>
      <c r="E99" s="111">
        <v>0</v>
      </c>
      <c r="F99" s="7"/>
      <c r="G99" s="112">
        <v>0</v>
      </c>
      <c r="H99" s="10"/>
      <c r="I99" s="7">
        <v>0.1</v>
      </c>
      <c r="J99" s="7">
        <v>1.7500000000000002E-2</v>
      </c>
      <c r="K99" s="40">
        <f t="shared" si="9"/>
        <v>0</v>
      </c>
      <c r="L99" s="111">
        <f t="shared" si="10"/>
        <v>0</v>
      </c>
      <c r="M99" s="111">
        <f t="shared" si="11"/>
        <v>0</v>
      </c>
      <c r="N99" s="111">
        <f t="shared" si="12"/>
        <v>0</v>
      </c>
    </row>
    <row r="100" spans="1:14" ht="12.75" x14ac:dyDescent="0.2">
      <c r="A100" s="28"/>
      <c r="B100" s="33"/>
      <c r="C100" s="111">
        <v>0</v>
      </c>
      <c r="D100" s="10"/>
      <c r="E100" s="111">
        <v>0</v>
      </c>
      <c r="F100" s="7"/>
      <c r="G100" s="112">
        <v>0</v>
      </c>
      <c r="H100" s="10"/>
      <c r="I100" s="7">
        <v>0.1</v>
      </c>
      <c r="J100" s="7">
        <v>1.7500000000000002E-2</v>
      </c>
      <c r="K100" s="40">
        <f t="shared" si="9"/>
        <v>0</v>
      </c>
      <c r="L100" s="111">
        <f t="shared" si="10"/>
        <v>0</v>
      </c>
      <c r="M100" s="111">
        <f t="shared" si="11"/>
        <v>0</v>
      </c>
      <c r="N100" s="111">
        <f t="shared" si="12"/>
        <v>0</v>
      </c>
    </row>
    <row r="101" spans="1:14" ht="12.75" x14ac:dyDescent="0.2">
      <c r="A101" s="28"/>
      <c r="B101" s="33"/>
      <c r="C101" s="111">
        <v>0</v>
      </c>
      <c r="D101" s="10"/>
      <c r="E101" s="111">
        <v>0</v>
      </c>
      <c r="F101" s="7"/>
      <c r="G101" s="112">
        <v>0</v>
      </c>
      <c r="H101" s="10"/>
      <c r="I101" s="7">
        <v>0.1</v>
      </c>
      <c r="J101" s="7">
        <v>1.7500000000000002E-2</v>
      </c>
      <c r="K101" s="40">
        <f t="shared" si="9"/>
        <v>0</v>
      </c>
      <c r="L101" s="111">
        <f t="shared" si="10"/>
        <v>0</v>
      </c>
      <c r="M101" s="111">
        <f t="shared" si="11"/>
        <v>0</v>
      </c>
      <c r="N101" s="111">
        <f t="shared" si="12"/>
        <v>0</v>
      </c>
    </row>
    <row r="102" spans="1:14" ht="12.75" x14ac:dyDescent="0.2">
      <c r="A102" s="28"/>
      <c r="B102" s="33"/>
      <c r="C102" s="111">
        <v>0</v>
      </c>
      <c r="D102" s="10"/>
      <c r="E102" s="111">
        <v>0</v>
      </c>
      <c r="F102" s="7"/>
      <c r="G102" s="112">
        <v>0</v>
      </c>
      <c r="H102" s="10"/>
      <c r="I102" s="7">
        <v>0.1</v>
      </c>
      <c r="J102" s="7">
        <v>1.7500000000000002E-2</v>
      </c>
      <c r="K102" s="40">
        <f t="shared" si="9"/>
        <v>0</v>
      </c>
      <c r="L102" s="111">
        <f t="shared" si="10"/>
        <v>0</v>
      </c>
      <c r="M102" s="111">
        <f t="shared" si="11"/>
        <v>0</v>
      </c>
      <c r="N102" s="111">
        <f t="shared" si="12"/>
        <v>0</v>
      </c>
    </row>
    <row r="103" spans="1:14" ht="12.75" x14ac:dyDescent="0.2">
      <c r="A103" s="28"/>
      <c r="B103" s="33"/>
      <c r="C103" s="111">
        <v>0</v>
      </c>
      <c r="D103" s="10"/>
      <c r="E103" s="111">
        <v>0</v>
      </c>
      <c r="F103" s="7"/>
      <c r="G103" s="112">
        <v>0</v>
      </c>
      <c r="H103" s="10"/>
      <c r="I103" s="7">
        <v>0.1</v>
      </c>
      <c r="J103" s="7">
        <v>1.7500000000000002E-2</v>
      </c>
      <c r="K103" s="40">
        <f t="shared" si="9"/>
        <v>0</v>
      </c>
      <c r="L103" s="111">
        <f t="shared" si="10"/>
        <v>0</v>
      </c>
      <c r="M103" s="111">
        <f t="shared" si="11"/>
        <v>0</v>
      </c>
      <c r="N103" s="111">
        <f t="shared" si="12"/>
        <v>0</v>
      </c>
    </row>
    <row r="104" spans="1:14" ht="12.75" x14ac:dyDescent="0.2">
      <c r="A104" s="28"/>
      <c r="B104" s="33"/>
      <c r="C104" s="111">
        <v>0</v>
      </c>
      <c r="D104" s="10"/>
      <c r="E104" s="111">
        <v>0</v>
      </c>
      <c r="F104" s="7"/>
      <c r="G104" s="112">
        <v>0</v>
      </c>
      <c r="H104" s="10"/>
      <c r="I104" s="7">
        <v>0.1</v>
      </c>
      <c r="J104" s="7">
        <v>1.7500000000000002E-2</v>
      </c>
      <c r="K104" s="40">
        <f t="shared" si="9"/>
        <v>0</v>
      </c>
      <c r="L104" s="111">
        <f t="shared" si="10"/>
        <v>0</v>
      </c>
      <c r="M104" s="111">
        <f t="shared" si="11"/>
        <v>0</v>
      </c>
      <c r="N104" s="111">
        <f t="shared" si="12"/>
        <v>0</v>
      </c>
    </row>
    <row r="105" spans="1:14" ht="12.75" x14ac:dyDescent="0.2">
      <c r="A105" s="28"/>
      <c r="B105" s="33"/>
      <c r="C105" s="111">
        <v>0</v>
      </c>
      <c r="D105" s="10"/>
      <c r="E105" s="111">
        <v>0</v>
      </c>
      <c r="F105" s="7"/>
      <c r="G105" s="112">
        <v>0</v>
      </c>
      <c r="H105" s="10"/>
      <c r="I105" s="7">
        <v>0.1</v>
      </c>
      <c r="J105" s="7">
        <v>1.7500000000000002E-2</v>
      </c>
      <c r="K105" s="40">
        <f t="shared" si="9"/>
        <v>0</v>
      </c>
      <c r="L105" s="111">
        <f t="shared" si="10"/>
        <v>0</v>
      </c>
      <c r="M105" s="111">
        <f t="shared" si="11"/>
        <v>0</v>
      </c>
      <c r="N105" s="111">
        <f t="shared" si="12"/>
        <v>0</v>
      </c>
    </row>
    <row r="106" spans="1:14" ht="12.75" x14ac:dyDescent="0.2">
      <c r="A106" s="28"/>
      <c r="B106" s="33"/>
      <c r="C106" s="111">
        <v>0</v>
      </c>
      <c r="D106" s="10"/>
      <c r="E106" s="111">
        <v>0</v>
      </c>
      <c r="F106" s="7"/>
      <c r="G106" s="112">
        <v>0</v>
      </c>
      <c r="H106" s="10"/>
      <c r="I106" s="7">
        <v>0.1</v>
      </c>
      <c r="J106" s="7">
        <v>1.7500000000000002E-2</v>
      </c>
      <c r="K106" s="40">
        <f t="shared" si="9"/>
        <v>0</v>
      </c>
      <c r="L106" s="111">
        <f t="shared" si="10"/>
        <v>0</v>
      </c>
      <c r="M106" s="111">
        <f t="shared" si="11"/>
        <v>0</v>
      </c>
      <c r="N106" s="111">
        <f t="shared" si="12"/>
        <v>0</v>
      </c>
    </row>
    <row r="107" spans="1:14" ht="12.75" x14ac:dyDescent="0.2">
      <c r="A107" s="28"/>
      <c r="B107" s="33"/>
      <c r="C107" s="111">
        <v>0</v>
      </c>
      <c r="D107" s="10"/>
      <c r="E107" s="111">
        <v>0</v>
      </c>
      <c r="F107" s="7"/>
      <c r="G107" s="112">
        <v>0</v>
      </c>
      <c r="H107" s="10"/>
      <c r="I107" s="7">
        <v>0.1</v>
      </c>
      <c r="J107" s="7">
        <v>1.7500000000000002E-2</v>
      </c>
      <c r="K107" s="40">
        <f t="shared" si="9"/>
        <v>0</v>
      </c>
      <c r="L107" s="111">
        <f t="shared" si="10"/>
        <v>0</v>
      </c>
      <c r="M107" s="111">
        <f t="shared" si="11"/>
        <v>0</v>
      </c>
      <c r="N107" s="111">
        <f t="shared" si="12"/>
        <v>0</v>
      </c>
    </row>
    <row r="108" spans="1:14" ht="12.75" x14ac:dyDescent="0.2">
      <c r="A108" s="28"/>
      <c r="B108" s="33"/>
      <c r="C108" s="111">
        <v>0</v>
      </c>
      <c r="D108" s="10"/>
      <c r="E108" s="111">
        <v>0</v>
      </c>
      <c r="F108" s="7"/>
      <c r="G108" s="112">
        <v>0</v>
      </c>
      <c r="H108" s="10"/>
      <c r="I108" s="7">
        <v>0.1</v>
      </c>
      <c r="J108" s="7">
        <v>1.7500000000000002E-2</v>
      </c>
      <c r="K108" s="40">
        <f t="shared" si="9"/>
        <v>0</v>
      </c>
      <c r="L108" s="111">
        <f t="shared" si="10"/>
        <v>0</v>
      </c>
      <c r="M108" s="111">
        <f t="shared" si="11"/>
        <v>0</v>
      </c>
      <c r="N108" s="111">
        <f t="shared" si="12"/>
        <v>0</v>
      </c>
    </row>
    <row r="109" spans="1:14" ht="12.75" x14ac:dyDescent="0.2">
      <c r="A109" s="28"/>
      <c r="B109" s="33"/>
      <c r="C109" s="111">
        <v>0</v>
      </c>
      <c r="D109" s="10"/>
      <c r="E109" s="111">
        <v>0</v>
      </c>
      <c r="F109" s="7"/>
      <c r="G109" s="112">
        <v>0</v>
      </c>
      <c r="H109" s="10"/>
      <c r="I109" s="7">
        <v>0.1</v>
      </c>
      <c r="J109" s="7">
        <v>1.7500000000000002E-2</v>
      </c>
      <c r="K109" s="40">
        <f t="shared" si="9"/>
        <v>0</v>
      </c>
      <c r="L109" s="111">
        <f t="shared" si="10"/>
        <v>0</v>
      </c>
      <c r="M109" s="111">
        <f t="shared" si="11"/>
        <v>0</v>
      </c>
      <c r="N109" s="111">
        <f t="shared" si="12"/>
        <v>0</v>
      </c>
    </row>
    <row r="110" spans="1:14" ht="12.75" x14ac:dyDescent="0.2">
      <c r="A110" s="28"/>
      <c r="B110" s="33"/>
      <c r="C110" s="111">
        <v>0</v>
      </c>
      <c r="D110" s="10"/>
      <c r="E110" s="111">
        <v>0</v>
      </c>
      <c r="F110" s="7"/>
      <c r="G110" s="112">
        <v>0</v>
      </c>
      <c r="H110" s="10"/>
      <c r="I110" s="7">
        <v>0.1</v>
      </c>
      <c r="J110" s="7">
        <v>1.7500000000000002E-2</v>
      </c>
      <c r="K110" s="40">
        <f t="shared" si="9"/>
        <v>0</v>
      </c>
      <c r="L110" s="111">
        <f t="shared" si="10"/>
        <v>0</v>
      </c>
      <c r="M110" s="111">
        <f t="shared" si="11"/>
        <v>0</v>
      </c>
      <c r="N110" s="111">
        <f t="shared" si="12"/>
        <v>0</v>
      </c>
    </row>
    <row r="111" spans="1:14" ht="12.75" x14ac:dyDescent="0.2">
      <c r="A111" s="28"/>
      <c r="B111" s="33"/>
      <c r="C111" s="111">
        <v>0</v>
      </c>
      <c r="D111" s="10"/>
      <c r="E111" s="111">
        <v>0</v>
      </c>
      <c r="F111" s="7"/>
      <c r="G111" s="112">
        <v>0</v>
      </c>
      <c r="H111" s="10"/>
      <c r="I111" s="7">
        <v>0.1</v>
      </c>
      <c r="J111" s="7">
        <v>1.7500000000000002E-2</v>
      </c>
      <c r="K111" s="40">
        <f t="shared" si="9"/>
        <v>0</v>
      </c>
      <c r="L111" s="111">
        <f t="shared" si="10"/>
        <v>0</v>
      </c>
      <c r="M111" s="111">
        <f t="shared" si="11"/>
        <v>0</v>
      </c>
      <c r="N111" s="111">
        <f t="shared" si="12"/>
        <v>0</v>
      </c>
    </row>
    <row r="112" spans="1:14" ht="12.75" x14ac:dyDescent="0.2">
      <c r="A112" s="28"/>
      <c r="B112" s="33"/>
      <c r="C112" s="111">
        <v>0</v>
      </c>
      <c r="D112" s="10"/>
      <c r="E112" s="111">
        <v>0</v>
      </c>
      <c r="F112" s="7"/>
      <c r="G112" s="112">
        <v>0</v>
      </c>
      <c r="H112" s="10"/>
      <c r="I112" s="7">
        <v>0.1</v>
      </c>
      <c r="J112" s="7">
        <v>1.7500000000000002E-2</v>
      </c>
      <c r="K112" s="40">
        <f t="shared" si="9"/>
        <v>0</v>
      </c>
      <c r="L112" s="111">
        <f t="shared" si="10"/>
        <v>0</v>
      </c>
      <c r="M112" s="111">
        <f t="shared" si="11"/>
        <v>0</v>
      </c>
      <c r="N112" s="111">
        <f t="shared" si="12"/>
        <v>0</v>
      </c>
    </row>
    <row r="113" spans="1:14" ht="12.75" x14ac:dyDescent="0.2">
      <c r="A113" s="28"/>
      <c r="B113" s="33"/>
      <c r="C113" s="111">
        <v>0</v>
      </c>
      <c r="D113" s="10"/>
      <c r="E113" s="111">
        <v>0</v>
      </c>
      <c r="F113" s="7"/>
      <c r="G113" s="112">
        <v>0</v>
      </c>
      <c r="H113" s="10"/>
      <c r="I113" s="7">
        <v>0.1</v>
      </c>
      <c r="J113" s="7">
        <v>1.7500000000000002E-2</v>
      </c>
      <c r="K113" s="40">
        <f t="shared" si="9"/>
        <v>0</v>
      </c>
      <c r="L113" s="111">
        <f t="shared" si="10"/>
        <v>0</v>
      </c>
      <c r="M113" s="111">
        <f t="shared" si="11"/>
        <v>0</v>
      </c>
      <c r="N113" s="111">
        <f t="shared" si="12"/>
        <v>0</v>
      </c>
    </row>
    <row r="114" spans="1:14" ht="12.75" x14ac:dyDescent="0.2">
      <c r="A114" s="28"/>
      <c r="B114" s="33"/>
      <c r="C114" s="111">
        <v>0</v>
      </c>
      <c r="D114" s="10"/>
      <c r="E114" s="111">
        <v>0</v>
      </c>
      <c r="F114" s="7"/>
      <c r="G114" s="112">
        <v>0</v>
      </c>
      <c r="H114" s="10"/>
      <c r="I114" s="7">
        <v>0.1</v>
      </c>
      <c r="J114" s="7">
        <v>1.7500000000000002E-2</v>
      </c>
      <c r="K114" s="40">
        <f t="shared" si="9"/>
        <v>0</v>
      </c>
      <c r="L114" s="111">
        <f t="shared" si="10"/>
        <v>0</v>
      </c>
      <c r="M114" s="111">
        <f t="shared" si="11"/>
        <v>0</v>
      </c>
      <c r="N114" s="111">
        <f t="shared" si="12"/>
        <v>0</v>
      </c>
    </row>
    <row r="115" spans="1:14" ht="12.75" x14ac:dyDescent="0.2">
      <c r="A115" s="28"/>
      <c r="B115" s="33"/>
      <c r="C115" s="111">
        <v>0</v>
      </c>
      <c r="D115" s="10"/>
      <c r="E115" s="111">
        <v>0</v>
      </c>
      <c r="F115" s="7"/>
      <c r="G115" s="112">
        <v>0</v>
      </c>
      <c r="H115" s="10"/>
      <c r="I115" s="7">
        <v>0.1</v>
      </c>
      <c r="J115" s="7">
        <v>1.7500000000000002E-2</v>
      </c>
      <c r="K115" s="40">
        <f t="shared" si="9"/>
        <v>0</v>
      </c>
      <c r="L115" s="111">
        <f t="shared" si="10"/>
        <v>0</v>
      </c>
      <c r="M115" s="111">
        <f t="shared" si="11"/>
        <v>0</v>
      </c>
      <c r="N115" s="111">
        <f t="shared" si="12"/>
        <v>0</v>
      </c>
    </row>
    <row r="116" spans="1:14" ht="12.75" x14ac:dyDescent="0.2">
      <c r="A116" s="28"/>
      <c r="B116" s="33"/>
      <c r="C116" s="111">
        <v>0</v>
      </c>
      <c r="D116" s="10"/>
      <c r="E116" s="111">
        <v>0</v>
      </c>
      <c r="F116" s="7"/>
      <c r="G116" s="112">
        <v>0</v>
      </c>
      <c r="H116" s="10"/>
      <c r="I116" s="7">
        <v>0.1</v>
      </c>
      <c r="J116" s="7">
        <v>1.7500000000000002E-2</v>
      </c>
      <c r="K116" s="40">
        <f t="shared" si="9"/>
        <v>0</v>
      </c>
      <c r="L116" s="111">
        <f t="shared" si="10"/>
        <v>0</v>
      </c>
      <c r="M116" s="111">
        <f t="shared" si="11"/>
        <v>0</v>
      </c>
      <c r="N116" s="111">
        <f t="shared" si="12"/>
        <v>0</v>
      </c>
    </row>
    <row r="117" spans="1:14" ht="12.75" x14ac:dyDescent="0.2">
      <c r="A117" s="28"/>
      <c r="B117" s="33"/>
      <c r="C117" s="111">
        <v>0</v>
      </c>
      <c r="D117" s="10"/>
      <c r="E117" s="111">
        <v>0</v>
      </c>
      <c r="F117" s="7"/>
      <c r="G117" s="112">
        <v>0</v>
      </c>
      <c r="H117" s="10"/>
      <c r="I117" s="7">
        <v>0.1</v>
      </c>
      <c r="J117" s="7">
        <v>1.7500000000000002E-2</v>
      </c>
      <c r="K117" s="40">
        <f t="shared" si="9"/>
        <v>0</v>
      </c>
      <c r="L117" s="111">
        <f t="shared" si="10"/>
        <v>0</v>
      </c>
      <c r="M117" s="111">
        <f t="shared" si="11"/>
        <v>0</v>
      </c>
      <c r="N117" s="111">
        <f t="shared" si="12"/>
        <v>0</v>
      </c>
    </row>
    <row r="118" spans="1:14" ht="12.75" x14ac:dyDescent="0.2">
      <c r="A118" s="28"/>
      <c r="B118" s="33"/>
      <c r="C118" s="111">
        <v>0</v>
      </c>
      <c r="D118" s="10"/>
      <c r="E118" s="111">
        <v>0</v>
      </c>
      <c r="F118" s="7"/>
      <c r="G118" s="112">
        <v>0</v>
      </c>
      <c r="H118" s="10"/>
      <c r="I118" s="7">
        <v>0.1</v>
      </c>
      <c r="J118" s="7">
        <v>1.7500000000000002E-2</v>
      </c>
      <c r="K118" s="40">
        <f t="shared" si="9"/>
        <v>0</v>
      </c>
      <c r="L118" s="111">
        <f t="shared" si="10"/>
        <v>0</v>
      </c>
      <c r="M118" s="111">
        <f t="shared" si="11"/>
        <v>0</v>
      </c>
      <c r="N118" s="111">
        <f t="shared" si="12"/>
        <v>0</v>
      </c>
    </row>
    <row r="119" spans="1:14" ht="12.75" x14ac:dyDescent="0.2">
      <c r="A119" s="28"/>
      <c r="B119" s="33"/>
      <c r="C119" s="111">
        <v>0</v>
      </c>
      <c r="D119" s="10"/>
      <c r="E119" s="111">
        <v>0</v>
      </c>
      <c r="F119" s="7"/>
      <c r="G119" s="112">
        <v>0</v>
      </c>
      <c r="H119" s="10"/>
      <c r="I119" s="7">
        <v>0.1</v>
      </c>
      <c r="J119" s="7">
        <v>1.7500000000000002E-2</v>
      </c>
      <c r="K119" s="40">
        <f t="shared" si="9"/>
        <v>0</v>
      </c>
      <c r="L119" s="111">
        <f t="shared" si="10"/>
        <v>0</v>
      </c>
      <c r="M119" s="111">
        <f t="shared" si="11"/>
        <v>0</v>
      </c>
      <c r="N119" s="111">
        <f t="shared" si="12"/>
        <v>0</v>
      </c>
    </row>
    <row r="120" spans="1:14" ht="12.75" x14ac:dyDescent="0.2">
      <c r="A120" s="28"/>
      <c r="B120" s="33"/>
      <c r="C120" s="111">
        <v>0</v>
      </c>
      <c r="D120" s="10"/>
      <c r="E120" s="111">
        <v>0</v>
      </c>
      <c r="F120" s="7"/>
      <c r="G120" s="112">
        <v>0</v>
      </c>
      <c r="H120" s="10"/>
      <c r="I120" s="7">
        <v>0.1</v>
      </c>
      <c r="J120" s="7">
        <v>1.7500000000000002E-2</v>
      </c>
      <c r="K120" s="40">
        <f t="shared" si="9"/>
        <v>0</v>
      </c>
      <c r="L120" s="111">
        <f t="shared" si="10"/>
        <v>0</v>
      </c>
      <c r="M120" s="111">
        <f t="shared" si="11"/>
        <v>0</v>
      </c>
      <c r="N120" s="111">
        <f t="shared" si="12"/>
        <v>0</v>
      </c>
    </row>
    <row r="121" spans="1:14" ht="12.75" x14ac:dyDescent="0.2">
      <c r="A121" s="28"/>
      <c r="B121" s="33"/>
      <c r="C121" s="111">
        <v>0</v>
      </c>
      <c r="D121" s="10"/>
      <c r="E121" s="111">
        <v>0</v>
      </c>
      <c r="F121" s="7"/>
      <c r="G121" s="112">
        <v>0</v>
      </c>
      <c r="H121" s="10"/>
      <c r="I121" s="7">
        <v>0.1</v>
      </c>
      <c r="J121" s="7">
        <v>1.7500000000000002E-2</v>
      </c>
      <c r="K121" s="40">
        <f t="shared" si="9"/>
        <v>0</v>
      </c>
      <c r="L121" s="111">
        <f t="shared" si="10"/>
        <v>0</v>
      </c>
      <c r="M121" s="111">
        <f t="shared" si="11"/>
        <v>0</v>
      </c>
      <c r="N121" s="111">
        <f t="shared" si="12"/>
        <v>0</v>
      </c>
    </row>
    <row r="122" spans="1:14" ht="12.75" x14ac:dyDescent="0.2">
      <c r="A122" s="28"/>
      <c r="B122" s="33"/>
      <c r="C122" s="111">
        <v>0</v>
      </c>
      <c r="D122" s="10"/>
      <c r="E122" s="111">
        <v>0</v>
      </c>
      <c r="F122" s="7"/>
      <c r="G122" s="112">
        <v>0</v>
      </c>
      <c r="H122" s="10"/>
      <c r="I122" s="7">
        <v>0.1</v>
      </c>
      <c r="J122" s="7">
        <v>1.7500000000000002E-2</v>
      </c>
      <c r="K122" s="40">
        <f t="shared" si="9"/>
        <v>0</v>
      </c>
      <c r="L122" s="111">
        <f t="shared" si="10"/>
        <v>0</v>
      </c>
      <c r="M122" s="111">
        <f t="shared" si="11"/>
        <v>0</v>
      </c>
      <c r="N122" s="111">
        <f t="shared" si="12"/>
        <v>0</v>
      </c>
    </row>
    <row r="123" spans="1:14" ht="12.75" x14ac:dyDescent="0.2">
      <c r="A123" s="28"/>
      <c r="B123" s="33"/>
      <c r="C123" s="111">
        <v>0</v>
      </c>
      <c r="D123" s="10"/>
      <c r="E123" s="111">
        <v>0</v>
      </c>
      <c r="F123" s="7"/>
      <c r="G123" s="112">
        <v>0</v>
      </c>
      <c r="H123" s="10"/>
      <c r="I123" s="7">
        <v>0.1</v>
      </c>
      <c r="J123" s="7">
        <v>1.7500000000000002E-2</v>
      </c>
      <c r="K123" s="40">
        <f t="shared" si="9"/>
        <v>0</v>
      </c>
      <c r="L123" s="111">
        <f t="shared" si="10"/>
        <v>0</v>
      </c>
      <c r="M123" s="111">
        <f t="shared" si="11"/>
        <v>0</v>
      </c>
      <c r="N123" s="111">
        <f t="shared" si="12"/>
        <v>0</v>
      </c>
    </row>
    <row r="124" spans="1:14" ht="12.75" x14ac:dyDescent="0.2">
      <c r="A124" s="28"/>
      <c r="B124" s="33"/>
      <c r="C124" s="111">
        <v>0</v>
      </c>
      <c r="D124" s="10"/>
      <c r="E124" s="111">
        <v>0</v>
      </c>
      <c r="F124" s="7"/>
      <c r="G124" s="112">
        <v>0</v>
      </c>
      <c r="H124" s="10"/>
      <c r="I124" s="7">
        <v>0.1</v>
      </c>
      <c r="J124" s="7">
        <v>1.7500000000000002E-2</v>
      </c>
      <c r="K124" s="40">
        <f t="shared" si="9"/>
        <v>0</v>
      </c>
      <c r="L124" s="111">
        <f t="shared" si="10"/>
        <v>0</v>
      </c>
      <c r="M124" s="111">
        <f t="shared" si="11"/>
        <v>0</v>
      </c>
      <c r="N124" s="111">
        <f t="shared" si="12"/>
        <v>0</v>
      </c>
    </row>
    <row r="125" spans="1:14" ht="12.75" x14ac:dyDescent="0.2">
      <c r="A125" s="28"/>
      <c r="B125" s="33"/>
      <c r="C125" s="111">
        <v>0</v>
      </c>
      <c r="D125" s="10"/>
      <c r="E125" s="111">
        <v>0</v>
      </c>
      <c r="F125" s="7"/>
      <c r="G125" s="112">
        <v>0</v>
      </c>
      <c r="H125" s="10"/>
      <c r="I125" s="7">
        <v>0.1</v>
      </c>
      <c r="J125" s="7">
        <v>1.7500000000000002E-2</v>
      </c>
      <c r="K125" s="40">
        <f t="shared" si="9"/>
        <v>0</v>
      </c>
      <c r="L125" s="111">
        <f t="shared" si="10"/>
        <v>0</v>
      </c>
      <c r="M125" s="111">
        <f t="shared" si="11"/>
        <v>0</v>
      </c>
      <c r="N125" s="111">
        <f t="shared" si="12"/>
        <v>0</v>
      </c>
    </row>
    <row r="126" spans="1:14" ht="12.75" x14ac:dyDescent="0.2">
      <c r="A126" s="28"/>
      <c r="B126" s="33"/>
      <c r="C126" s="111">
        <v>0</v>
      </c>
      <c r="D126" s="10"/>
      <c r="E126" s="111">
        <v>0</v>
      </c>
      <c r="F126" s="7"/>
      <c r="G126" s="112">
        <v>0</v>
      </c>
      <c r="H126" s="10"/>
      <c r="I126" s="7">
        <v>0.1</v>
      </c>
      <c r="J126" s="7">
        <v>1.7500000000000002E-2</v>
      </c>
      <c r="K126" s="40">
        <f t="shared" si="9"/>
        <v>0</v>
      </c>
      <c r="L126" s="111">
        <f t="shared" si="10"/>
        <v>0</v>
      </c>
      <c r="M126" s="111">
        <f t="shared" si="11"/>
        <v>0</v>
      </c>
      <c r="N126" s="111">
        <f t="shared" si="12"/>
        <v>0</v>
      </c>
    </row>
    <row r="127" spans="1:14" ht="12.75" x14ac:dyDescent="0.2">
      <c r="A127" s="28"/>
      <c r="B127" s="33"/>
      <c r="C127" s="111">
        <v>0</v>
      </c>
      <c r="D127" s="10"/>
      <c r="E127" s="111">
        <v>0</v>
      </c>
      <c r="F127" s="7"/>
      <c r="G127" s="112">
        <v>0</v>
      </c>
      <c r="H127" s="10"/>
      <c r="I127" s="7">
        <v>0.1</v>
      </c>
      <c r="J127" s="7">
        <v>1.7500000000000002E-2</v>
      </c>
      <c r="K127" s="40">
        <f t="shared" si="9"/>
        <v>0</v>
      </c>
      <c r="L127" s="111">
        <f t="shared" si="10"/>
        <v>0</v>
      </c>
      <c r="M127" s="111">
        <f t="shared" si="11"/>
        <v>0</v>
      </c>
      <c r="N127" s="111">
        <f t="shared" si="12"/>
        <v>0</v>
      </c>
    </row>
    <row r="128" spans="1:14" ht="12.75" x14ac:dyDescent="0.2">
      <c r="A128" s="28"/>
      <c r="B128" s="33"/>
      <c r="C128" s="111">
        <v>0</v>
      </c>
      <c r="D128" s="10"/>
      <c r="E128" s="111">
        <v>0</v>
      </c>
      <c r="F128" s="7"/>
      <c r="G128" s="112">
        <v>0</v>
      </c>
      <c r="H128" s="10"/>
      <c r="I128" s="7">
        <v>0.1</v>
      </c>
      <c r="J128" s="7">
        <v>1.7500000000000002E-2</v>
      </c>
      <c r="K128" s="40">
        <f t="shared" si="9"/>
        <v>0</v>
      </c>
      <c r="L128" s="111">
        <f t="shared" si="10"/>
        <v>0</v>
      </c>
      <c r="M128" s="111">
        <f t="shared" si="11"/>
        <v>0</v>
      </c>
      <c r="N128" s="111">
        <f t="shared" si="12"/>
        <v>0</v>
      </c>
    </row>
    <row r="129" spans="1:14" ht="12.75" x14ac:dyDescent="0.2">
      <c r="A129" s="28"/>
      <c r="B129" s="33"/>
      <c r="C129" s="111">
        <v>0</v>
      </c>
      <c r="D129" s="10"/>
      <c r="E129" s="111">
        <v>0</v>
      </c>
      <c r="F129" s="7"/>
      <c r="G129" s="112">
        <v>0</v>
      </c>
      <c r="H129" s="10"/>
      <c r="I129" s="7">
        <v>0.1</v>
      </c>
      <c r="J129" s="7">
        <v>1.7500000000000002E-2</v>
      </c>
      <c r="K129" s="40">
        <f t="shared" si="9"/>
        <v>0</v>
      </c>
      <c r="L129" s="111">
        <f t="shared" si="10"/>
        <v>0</v>
      </c>
      <c r="M129" s="111">
        <f t="shared" si="11"/>
        <v>0</v>
      </c>
      <c r="N129" s="111">
        <f t="shared" si="12"/>
        <v>0</v>
      </c>
    </row>
    <row r="130" spans="1:14" ht="12.75" x14ac:dyDescent="0.2">
      <c r="A130" s="34"/>
      <c r="B130" s="33"/>
      <c r="C130" s="102"/>
      <c r="D130" s="103"/>
      <c r="E130" s="102"/>
      <c r="F130" s="102"/>
      <c r="G130" s="104"/>
      <c r="H130" s="103"/>
      <c r="I130" s="102"/>
      <c r="J130" s="102"/>
      <c r="K130" s="105"/>
      <c r="L130" s="99"/>
      <c r="M130" s="99"/>
      <c r="N130" s="99"/>
    </row>
    <row r="131" spans="1:14" ht="12.75" x14ac:dyDescent="0.2">
      <c r="A131" s="34"/>
      <c r="B131" s="33"/>
      <c r="C131" s="102"/>
      <c r="D131" s="103"/>
      <c r="E131" s="102"/>
      <c r="F131" s="102"/>
      <c r="G131" s="104"/>
      <c r="H131" s="103"/>
      <c r="I131" s="102"/>
      <c r="J131" s="102"/>
      <c r="K131" s="105"/>
      <c r="L131" s="99"/>
      <c r="M131" s="99"/>
      <c r="N131" s="99"/>
    </row>
    <row r="132" spans="1:14" ht="12.75" x14ac:dyDescent="0.2">
      <c r="A132" s="34"/>
      <c r="B132" s="33"/>
      <c r="C132" s="102"/>
      <c r="D132" s="103"/>
      <c r="E132" s="102"/>
      <c r="F132" s="102"/>
      <c r="G132" s="104"/>
      <c r="H132" s="103"/>
      <c r="I132" s="102"/>
      <c r="J132" s="102"/>
      <c r="K132" s="105"/>
      <c r="L132" s="99"/>
      <c r="M132" s="99"/>
      <c r="N132" s="99"/>
    </row>
    <row r="133" spans="1:14" ht="12.75" x14ac:dyDescent="0.2">
      <c r="A133" s="34"/>
      <c r="B133" s="33"/>
      <c r="C133" s="102"/>
      <c r="D133" s="103"/>
      <c r="E133" s="102"/>
      <c r="F133" s="102"/>
      <c r="G133" s="104"/>
      <c r="H133" s="103"/>
      <c r="I133" s="102"/>
      <c r="J133" s="102"/>
      <c r="K133" s="105"/>
      <c r="L133" s="99"/>
      <c r="M133" s="99"/>
      <c r="N133" s="99"/>
    </row>
    <row r="134" spans="1:14" ht="12.75" x14ac:dyDescent="0.2">
      <c r="A134" s="34"/>
      <c r="B134" s="33"/>
      <c r="C134" s="102"/>
      <c r="D134" s="103"/>
      <c r="E134" s="102"/>
      <c r="F134" s="102"/>
      <c r="G134" s="104"/>
      <c r="H134" s="103"/>
      <c r="I134" s="102"/>
      <c r="J134" s="102"/>
      <c r="K134" s="105"/>
      <c r="L134" s="99"/>
      <c r="M134" s="99"/>
      <c r="N134" s="99"/>
    </row>
    <row r="135" spans="1:14" ht="12.75" x14ac:dyDescent="0.2">
      <c r="A135" s="34"/>
      <c r="B135" s="33"/>
      <c r="C135" s="102"/>
      <c r="D135" s="103"/>
      <c r="E135" s="102"/>
      <c r="F135" s="102"/>
      <c r="G135" s="104"/>
      <c r="H135" s="103"/>
      <c r="I135" s="102"/>
      <c r="J135" s="102"/>
      <c r="K135" s="105"/>
      <c r="L135" s="99"/>
      <c r="M135" s="99"/>
      <c r="N135" s="99"/>
    </row>
    <row r="136" spans="1:14" ht="12.75" x14ac:dyDescent="0.2">
      <c r="A136" s="34"/>
      <c r="B136" s="33"/>
      <c r="C136" s="102"/>
      <c r="D136" s="103"/>
      <c r="E136" s="102"/>
      <c r="F136" s="102"/>
      <c r="G136" s="104"/>
      <c r="H136" s="103"/>
      <c r="I136" s="102"/>
      <c r="J136" s="102"/>
      <c r="K136" s="105"/>
      <c r="L136" s="99"/>
      <c r="M136" s="99"/>
      <c r="N136" s="99"/>
    </row>
    <row r="137" spans="1:14" ht="12.75" x14ac:dyDescent="0.2">
      <c r="A137" s="34"/>
      <c r="B137" s="33"/>
      <c r="C137" s="102"/>
      <c r="D137" s="103"/>
      <c r="E137" s="102"/>
      <c r="F137" s="102"/>
      <c r="G137" s="104"/>
      <c r="H137" s="103"/>
      <c r="I137" s="102"/>
      <c r="J137" s="102"/>
      <c r="K137" s="105"/>
      <c r="L137" s="99"/>
      <c r="M137" s="99"/>
      <c r="N137" s="99"/>
    </row>
    <row r="138" spans="1:14" ht="12.75" x14ac:dyDescent="0.2">
      <c r="A138" s="34"/>
      <c r="B138" s="33"/>
      <c r="C138" s="102"/>
      <c r="D138" s="103"/>
      <c r="E138" s="102"/>
      <c r="F138" s="102"/>
      <c r="G138" s="104"/>
      <c r="H138" s="103"/>
      <c r="I138" s="102"/>
      <c r="J138" s="102"/>
      <c r="K138" s="105"/>
      <c r="L138" s="99"/>
      <c r="M138" s="99"/>
      <c r="N138" s="99"/>
    </row>
    <row r="139" spans="1:14" ht="12.75" x14ac:dyDescent="0.2">
      <c r="A139" s="34"/>
      <c r="B139" s="33"/>
      <c r="C139" s="102"/>
      <c r="D139" s="103"/>
      <c r="E139" s="102"/>
      <c r="F139" s="102"/>
      <c r="G139" s="104"/>
      <c r="H139" s="103"/>
      <c r="I139" s="102"/>
      <c r="J139" s="102"/>
      <c r="K139" s="105"/>
      <c r="L139" s="99"/>
      <c r="M139" s="99"/>
      <c r="N139" s="99"/>
    </row>
    <row r="140" spans="1:14" ht="12.75" x14ac:dyDescent="0.2">
      <c r="A140" s="34"/>
      <c r="B140" s="33"/>
      <c r="C140" s="102"/>
      <c r="D140" s="103"/>
      <c r="E140" s="102"/>
      <c r="F140" s="102"/>
      <c r="G140" s="104"/>
      <c r="H140" s="103"/>
      <c r="I140" s="102"/>
      <c r="J140" s="102"/>
      <c r="K140" s="105"/>
      <c r="L140" s="99"/>
      <c r="M140" s="99"/>
      <c r="N140" s="99"/>
    </row>
    <row r="141" spans="1:14" ht="12.75" x14ac:dyDescent="0.2">
      <c r="A141" s="34"/>
      <c r="B141" s="33"/>
      <c r="C141" s="102"/>
      <c r="D141" s="103"/>
      <c r="E141" s="102"/>
      <c r="F141" s="102"/>
      <c r="G141" s="104"/>
      <c r="H141" s="103"/>
      <c r="I141" s="102"/>
      <c r="J141" s="102"/>
      <c r="K141" s="105"/>
      <c r="L141" s="99"/>
      <c r="M141" s="99"/>
      <c r="N141" s="99"/>
    </row>
    <row r="142" spans="1:14" ht="12.75" x14ac:dyDescent="0.2">
      <c r="A142" s="34"/>
      <c r="B142" s="33"/>
      <c r="C142" s="102"/>
      <c r="D142" s="103"/>
      <c r="E142" s="102"/>
      <c r="F142" s="102"/>
      <c r="G142" s="104"/>
      <c r="H142" s="103"/>
      <c r="I142" s="102"/>
      <c r="J142" s="102"/>
      <c r="K142" s="105"/>
      <c r="L142" s="99"/>
      <c r="M142" s="99"/>
      <c r="N142" s="99"/>
    </row>
    <row r="143" spans="1:14" ht="12.75" x14ac:dyDescent="0.2">
      <c r="A143" s="34"/>
      <c r="B143" s="33"/>
      <c r="C143" s="102"/>
      <c r="D143" s="103"/>
      <c r="E143" s="102"/>
      <c r="F143" s="102"/>
      <c r="G143" s="104"/>
      <c r="H143" s="103"/>
      <c r="I143" s="102"/>
      <c r="J143" s="102"/>
      <c r="K143" s="105"/>
      <c r="L143" s="99"/>
      <c r="M143" s="99"/>
      <c r="N143" s="99"/>
    </row>
    <row r="144" spans="1:14" ht="12.75" x14ac:dyDescent="0.2">
      <c r="A144" s="34"/>
      <c r="B144" s="33"/>
      <c r="C144" s="102"/>
      <c r="D144" s="103"/>
      <c r="E144" s="102"/>
      <c r="F144" s="102"/>
      <c r="G144" s="104"/>
      <c r="H144" s="103"/>
      <c r="I144" s="102"/>
      <c r="J144" s="102"/>
      <c r="K144" s="105"/>
      <c r="L144" s="99"/>
      <c r="M144" s="99"/>
      <c r="N144" s="99"/>
    </row>
    <row r="145" spans="1:14" ht="12.75" x14ac:dyDescent="0.2">
      <c r="A145" s="34"/>
      <c r="B145" s="33"/>
      <c r="C145" s="102"/>
      <c r="D145" s="103"/>
      <c r="E145" s="102"/>
      <c r="F145" s="102"/>
      <c r="G145" s="104"/>
      <c r="H145" s="103"/>
      <c r="I145" s="102"/>
      <c r="J145" s="102"/>
      <c r="K145" s="105"/>
      <c r="L145" s="99"/>
      <c r="M145" s="99"/>
      <c r="N145" s="99"/>
    </row>
    <row r="146" spans="1:14" ht="12.75" x14ac:dyDescent="0.2">
      <c r="A146" s="34"/>
      <c r="B146" s="33"/>
      <c r="C146" s="102"/>
      <c r="D146" s="103"/>
      <c r="E146" s="102"/>
      <c r="F146" s="102"/>
      <c r="G146" s="104"/>
      <c r="H146" s="103"/>
      <c r="I146" s="102"/>
      <c r="J146" s="102"/>
      <c r="K146" s="105"/>
      <c r="L146" s="99"/>
      <c r="M146" s="99"/>
      <c r="N146" s="99"/>
    </row>
    <row r="147" spans="1:14" ht="12.75" x14ac:dyDescent="0.2">
      <c r="A147" s="34"/>
      <c r="B147" s="33"/>
      <c r="C147" s="102"/>
      <c r="D147" s="103"/>
      <c r="E147" s="102"/>
      <c r="F147" s="102"/>
      <c r="G147" s="104"/>
      <c r="H147" s="103"/>
      <c r="I147" s="102"/>
      <c r="J147" s="102"/>
      <c r="K147" s="105"/>
      <c r="L147" s="99"/>
      <c r="M147" s="99"/>
      <c r="N147" s="99"/>
    </row>
    <row r="148" spans="1:14" ht="12.75" x14ac:dyDescent="0.2">
      <c r="A148" s="34"/>
      <c r="B148" s="33"/>
      <c r="C148" s="102"/>
      <c r="D148" s="103"/>
      <c r="E148" s="102"/>
      <c r="F148" s="102"/>
      <c r="G148" s="104"/>
      <c r="H148" s="103"/>
      <c r="I148" s="102"/>
      <c r="J148" s="102"/>
      <c r="K148" s="105"/>
      <c r="L148" s="99"/>
      <c r="M148" s="99"/>
      <c r="N148" s="99"/>
    </row>
    <row r="149" spans="1:14" ht="12.75" x14ac:dyDescent="0.2">
      <c r="A149" s="34"/>
      <c r="B149" s="33"/>
      <c r="C149" s="102"/>
      <c r="D149" s="103"/>
      <c r="E149" s="102"/>
      <c r="F149" s="102"/>
      <c r="G149" s="104"/>
      <c r="H149" s="103"/>
      <c r="I149" s="102"/>
      <c r="J149" s="102"/>
      <c r="K149" s="105"/>
      <c r="L149" s="99"/>
      <c r="M149" s="99"/>
      <c r="N149" s="99"/>
    </row>
    <row r="150" spans="1:14" ht="12.75" x14ac:dyDescent="0.2">
      <c r="A150" s="34"/>
      <c r="B150" s="33"/>
      <c r="C150" s="102"/>
      <c r="D150" s="103"/>
      <c r="E150" s="102"/>
      <c r="F150" s="102"/>
      <c r="G150" s="104"/>
      <c r="H150" s="103"/>
      <c r="I150" s="102"/>
      <c r="J150" s="102"/>
      <c r="K150" s="105"/>
      <c r="L150" s="99"/>
      <c r="M150" s="99"/>
      <c r="N150" s="99"/>
    </row>
    <row r="151" spans="1:14" ht="12.75" x14ac:dyDescent="0.2">
      <c r="A151" s="34"/>
      <c r="B151" s="33"/>
      <c r="C151" s="102"/>
      <c r="D151" s="103"/>
      <c r="E151" s="102"/>
      <c r="F151" s="102"/>
      <c r="G151" s="104"/>
      <c r="H151" s="103"/>
      <c r="I151" s="102"/>
      <c r="J151" s="102"/>
      <c r="K151" s="105"/>
      <c r="L151" s="99"/>
      <c r="M151" s="99"/>
      <c r="N151" s="99"/>
    </row>
    <row r="152" spans="1:14" ht="12.75" x14ac:dyDescent="0.2">
      <c r="A152" s="34"/>
      <c r="B152" s="33"/>
      <c r="C152" s="102"/>
      <c r="D152" s="103"/>
      <c r="E152" s="102"/>
      <c r="F152" s="102"/>
      <c r="G152" s="104"/>
      <c r="H152" s="103"/>
      <c r="I152" s="102"/>
      <c r="J152" s="102"/>
      <c r="K152" s="105"/>
      <c r="L152" s="99"/>
      <c r="M152" s="99"/>
      <c r="N152" s="99"/>
    </row>
    <row r="153" spans="1:14" ht="12.75" x14ac:dyDescent="0.2">
      <c r="A153" s="34"/>
      <c r="B153" s="33"/>
      <c r="C153" s="102"/>
      <c r="D153" s="103"/>
      <c r="E153" s="102"/>
      <c r="F153" s="102"/>
      <c r="G153" s="104"/>
      <c r="H153" s="103"/>
      <c r="I153" s="102"/>
      <c r="J153" s="102"/>
      <c r="K153" s="105"/>
      <c r="L153" s="99"/>
      <c r="M153" s="99"/>
      <c r="N153" s="99"/>
    </row>
    <row r="154" spans="1:14" ht="12.75" x14ac:dyDescent="0.2">
      <c r="A154" s="34"/>
      <c r="B154" s="33"/>
      <c r="C154" s="102"/>
      <c r="D154" s="103"/>
      <c r="E154" s="102"/>
      <c r="F154" s="102"/>
      <c r="G154" s="104"/>
      <c r="H154" s="103"/>
      <c r="I154" s="102"/>
      <c r="J154" s="102"/>
      <c r="K154" s="105"/>
      <c r="L154" s="99"/>
      <c r="M154" s="99"/>
      <c r="N154" s="99"/>
    </row>
    <row r="155" spans="1:14" ht="12.75" x14ac:dyDescent="0.2">
      <c r="A155" s="34"/>
      <c r="B155" s="33"/>
      <c r="C155" s="102"/>
      <c r="D155" s="103"/>
      <c r="E155" s="102"/>
      <c r="F155" s="102"/>
      <c r="G155" s="104"/>
      <c r="H155" s="103"/>
      <c r="I155" s="102"/>
      <c r="J155" s="102"/>
      <c r="K155" s="105"/>
      <c r="L155" s="99"/>
      <c r="M155" s="99"/>
      <c r="N155" s="99"/>
    </row>
    <row r="156" spans="1:14" ht="12.75" x14ac:dyDescent="0.2">
      <c r="A156" s="34"/>
      <c r="B156" s="33"/>
      <c r="C156" s="102"/>
      <c r="D156" s="103"/>
      <c r="E156" s="102"/>
      <c r="F156" s="102"/>
      <c r="G156" s="104"/>
      <c r="H156" s="103"/>
      <c r="I156" s="102"/>
      <c r="J156" s="102"/>
      <c r="K156" s="105"/>
      <c r="L156" s="99"/>
      <c r="M156" s="99"/>
      <c r="N156" s="99"/>
    </row>
    <row r="157" spans="1:14" ht="12.75" x14ac:dyDescent="0.2">
      <c r="A157" s="34"/>
      <c r="B157" s="33"/>
      <c r="C157" s="102"/>
      <c r="D157" s="103"/>
      <c r="E157" s="102"/>
      <c r="F157" s="102"/>
      <c r="G157" s="104"/>
      <c r="H157" s="103"/>
      <c r="I157" s="102"/>
      <c r="J157" s="102"/>
      <c r="K157" s="105"/>
      <c r="L157" s="99"/>
      <c r="M157" s="99"/>
      <c r="N157" s="99"/>
    </row>
    <row r="158" spans="1:14" ht="12.75" x14ac:dyDescent="0.2">
      <c r="A158" s="34"/>
      <c r="B158" s="33"/>
      <c r="C158" s="102"/>
      <c r="D158" s="103"/>
      <c r="E158" s="102"/>
      <c r="F158" s="102"/>
      <c r="G158" s="104"/>
      <c r="H158" s="103"/>
      <c r="I158" s="102"/>
      <c r="J158" s="102"/>
      <c r="K158" s="105"/>
      <c r="L158" s="99"/>
      <c r="M158" s="99"/>
      <c r="N158" s="99"/>
    </row>
    <row r="159" spans="1:14" ht="12.75" x14ac:dyDescent="0.2">
      <c r="A159" s="34"/>
      <c r="B159" s="33"/>
      <c r="C159" s="102"/>
      <c r="D159" s="103"/>
      <c r="E159" s="102"/>
      <c r="F159" s="102"/>
      <c r="G159" s="104"/>
      <c r="H159" s="103"/>
      <c r="I159" s="102"/>
      <c r="J159" s="102"/>
      <c r="K159" s="105"/>
      <c r="L159" s="99"/>
      <c r="M159" s="99"/>
      <c r="N159" s="99"/>
    </row>
    <row r="160" spans="1:14" ht="12.75" x14ac:dyDescent="0.2">
      <c r="A160" s="34"/>
      <c r="B160" s="33"/>
      <c r="C160" s="102"/>
      <c r="D160" s="103"/>
      <c r="E160" s="102"/>
      <c r="F160" s="102"/>
      <c r="G160" s="104"/>
      <c r="H160" s="103"/>
      <c r="I160" s="102"/>
      <c r="J160" s="102"/>
      <c r="K160" s="105"/>
      <c r="L160" s="99"/>
      <c r="M160" s="99"/>
      <c r="N160" s="99"/>
    </row>
    <row r="161" spans="1:14" ht="12.75" x14ac:dyDescent="0.2">
      <c r="A161" s="34"/>
      <c r="B161" s="33"/>
      <c r="C161" s="102"/>
      <c r="D161" s="103"/>
      <c r="E161" s="102"/>
      <c r="F161" s="102"/>
      <c r="G161" s="104"/>
      <c r="H161" s="103"/>
      <c r="I161" s="102"/>
      <c r="J161" s="102"/>
      <c r="K161" s="105"/>
      <c r="L161" s="99"/>
      <c r="M161" s="99"/>
      <c r="N161" s="99"/>
    </row>
    <row r="162" spans="1:14" ht="12.75" x14ac:dyDescent="0.2">
      <c r="A162" s="34"/>
      <c r="B162" s="33"/>
      <c r="C162" s="102"/>
      <c r="D162" s="103"/>
      <c r="E162" s="102"/>
      <c r="F162" s="102"/>
      <c r="G162" s="104"/>
      <c r="H162" s="103"/>
      <c r="I162" s="102"/>
      <c r="J162" s="102"/>
      <c r="K162" s="105"/>
      <c r="L162" s="99"/>
      <c r="M162" s="99"/>
      <c r="N162" s="99"/>
    </row>
    <row r="163" spans="1:14" ht="12.75" x14ac:dyDescent="0.2">
      <c r="A163" s="34"/>
      <c r="B163" s="33"/>
      <c r="C163" s="102"/>
      <c r="D163" s="103"/>
      <c r="E163" s="102"/>
      <c r="F163" s="102"/>
      <c r="G163" s="104"/>
      <c r="H163" s="103"/>
      <c r="I163" s="102"/>
      <c r="J163" s="102"/>
      <c r="K163" s="105"/>
      <c r="L163" s="99"/>
      <c r="M163" s="99"/>
      <c r="N163" s="99"/>
    </row>
    <row r="164" spans="1:14" ht="12.75" x14ac:dyDescent="0.2">
      <c r="A164" s="34"/>
      <c r="B164" s="33"/>
      <c r="C164" s="102"/>
      <c r="D164" s="103"/>
      <c r="E164" s="102"/>
      <c r="F164" s="102"/>
      <c r="G164" s="104"/>
      <c r="H164" s="103"/>
      <c r="I164" s="102"/>
      <c r="J164" s="102"/>
      <c r="K164" s="105"/>
      <c r="L164" s="99"/>
      <c r="M164" s="99"/>
      <c r="N164" s="99"/>
    </row>
    <row r="165" spans="1:14" ht="12.75" x14ac:dyDescent="0.2">
      <c r="A165" s="34"/>
      <c r="B165" s="33"/>
      <c r="C165" s="102"/>
      <c r="D165" s="103"/>
      <c r="E165" s="102"/>
      <c r="F165" s="102"/>
      <c r="G165" s="104"/>
      <c r="H165" s="103"/>
      <c r="I165" s="102"/>
      <c r="J165" s="102"/>
      <c r="K165" s="105"/>
      <c r="L165" s="99"/>
      <c r="M165" s="99"/>
      <c r="N165" s="99"/>
    </row>
    <row r="166" spans="1:14" ht="12.75" x14ac:dyDescent="0.2">
      <c r="A166" s="34"/>
      <c r="B166" s="33"/>
      <c r="C166" s="102"/>
      <c r="D166" s="103"/>
      <c r="E166" s="102"/>
      <c r="F166" s="102"/>
      <c r="G166" s="104"/>
      <c r="H166" s="103"/>
      <c r="I166" s="102"/>
      <c r="J166" s="102"/>
      <c r="K166" s="105"/>
      <c r="L166" s="99"/>
      <c r="M166" s="99"/>
      <c r="N166" s="99"/>
    </row>
    <row r="167" spans="1:14" ht="12.75" x14ac:dyDescent="0.2">
      <c r="A167" s="34"/>
      <c r="B167" s="33"/>
      <c r="C167" s="102"/>
      <c r="D167" s="103"/>
      <c r="E167" s="102"/>
      <c r="F167" s="102"/>
      <c r="G167" s="104"/>
      <c r="H167" s="103"/>
      <c r="I167" s="102"/>
      <c r="J167" s="102"/>
      <c r="K167" s="105"/>
      <c r="L167" s="99"/>
      <c r="M167" s="99"/>
      <c r="N167" s="99"/>
    </row>
    <row r="168" spans="1:14" ht="12.75" x14ac:dyDescent="0.2">
      <c r="A168" s="34"/>
      <c r="B168" s="33"/>
      <c r="C168" s="102"/>
      <c r="D168" s="103"/>
      <c r="E168" s="102"/>
      <c r="F168" s="102"/>
      <c r="G168" s="104"/>
      <c r="H168" s="103"/>
      <c r="I168" s="102"/>
      <c r="J168" s="102"/>
      <c r="K168" s="105"/>
      <c r="L168" s="99"/>
      <c r="M168" s="99"/>
      <c r="N168" s="99"/>
    </row>
    <row r="169" spans="1:14" ht="12.75" x14ac:dyDescent="0.2">
      <c r="A169" s="34"/>
      <c r="B169" s="33"/>
      <c r="C169" s="102"/>
      <c r="D169" s="103"/>
      <c r="E169" s="102"/>
      <c r="F169" s="102"/>
      <c r="G169" s="104"/>
      <c r="H169" s="103"/>
      <c r="I169" s="102"/>
      <c r="J169" s="102"/>
      <c r="K169" s="105"/>
      <c r="L169" s="99"/>
      <c r="M169" s="99"/>
      <c r="N169" s="99"/>
    </row>
    <row r="170" spans="1:14" ht="12.75" x14ac:dyDescent="0.2">
      <c r="A170" s="34"/>
      <c r="B170" s="33"/>
      <c r="C170" s="102"/>
      <c r="D170" s="103"/>
      <c r="E170" s="102"/>
      <c r="F170" s="102"/>
      <c r="G170" s="104"/>
      <c r="H170" s="103"/>
      <c r="I170" s="102"/>
      <c r="J170" s="102"/>
      <c r="K170" s="105"/>
      <c r="L170" s="99"/>
      <c r="M170" s="99"/>
      <c r="N170" s="99"/>
    </row>
    <row r="171" spans="1:14" ht="12.75" x14ac:dyDescent="0.2">
      <c r="A171" s="34"/>
      <c r="B171" s="33"/>
      <c r="C171" s="102"/>
      <c r="D171" s="103"/>
      <c r="E171" s="102"/>
      <c r="F171" s="102"/>
      <c r="G171" s="104"/>
      <c r="H171" s="103"/>
      <c r="I171" s="102"/>
      <c r="J171" s="102"/>
      <c r="K171" s="105"/>
      <c r="L171" s="99"/>
      <c r="M171" s="99"/>
      <c r="N171" s="99"/>
    </row>
    <row r="172" spans="1:14" ht="12.75" x14ac:dyDescent="0.2">
      <c r="A172" s="34"/>
      <c r="B172" s="33"/>
      <c r="C172" s="102"/>
      <c r="D172" s="103"/>
      <c r="E172" s="102"/>
      <c r="F172" s="102"/>
      <c r="G172" s="104"/>
      <c r="H172" s="103"/>
      <c r="I172" s="102"/>
      <c r="J172" s="102"/>
      <c r="K172" s="105"/>
      <c r="L172" s="99"/>
      <c r="M172" s="99"/>
      <c r="N172" s="99"/>
    </row>
    <row r="173" spans="1:14" ht="12.75" x14ac:dyDescent="0.2">
      <c r="A173" s="34"/>
      <c r="B173" s="33"/>
      <c r="C173" s="102"/>
      <c r="D173" s="103"/>
      <c r="E173" s="102"/>
      <c r="F173" s="102"/>
      <c r="G173" s="104"/>
      <c r="H173" s="103"/>
      <c r="I173" s="102"/>
      <c r="J173" s="102"/>
      <c r="K173" s="105"/>
      <c r="L173" s="99"/>
      <c r="M173" s="99"/>
      <c r="N173" s="99"/>
    </row>
    <row r="174" spans="1:14" ht="12.75" x14ac:dyDescent="0.2">
      <c r="A174" s="34"/>
      <c r="B174" s="33"/>
      <c r="C174" s="102"/>
      <c r="D174" s="103"/>
      <c r="E174" s="102"/>
      <c r="F174" s="102"/>
      <c r="G174" s="104"/>
      <c r="H174" s="103"/>
      <c r="I174" s="102"/>
      <c r="J174" s="102"/>
      <c r="K174" s="105"/>
      <c r="L174" s="99"/>
      <c r="M174" s="99"/>
      <c r="N174" s="99"/>
    </row>
    <row r="175" spans="1:14" ht="12.75" x14ac:dyDescent="0.2">
      <c r="A175" s="34"/>
      <c r="B175" s="33"/>
      <c r="C175" s="102"/>
      <c r="D175" s="103"/>
      <c r="E175" s="102"/>
      <c r="F175" s="102"/>
      <c r="G175" s="104"/>
      <c r="H175" s="103"/>
      <c r="I175" s="102"/>
      <c r="J175" s="102"/>
      <c r="K175" s="105"/>
      <c r="L175" s="99"/>
      <c r="M175" s="99"/>
      <c r="N175" s="99"/>
    </row>
    <row r="176" spans="1:14" ht="12.75" x14ac:dyDescent="0.2">
      <c r="A176" s="34"/>
      <c r="B176" s="33"/>
      <c r="C176" s="102"/>
      <c r="D176" s="103"/>
      <c r="E176" s="102"/>
      <c r="F176" s="102"/>
      <c r="G176" s="104"/>
      <c r="H176" s="103"/>
      <c r="I176" s="102"/>
      <c r="J176" s="102"/>
      <c r="K176" s="105"/>
      <c r="L176" s="99"/>
      <c r="M176" s="99"/>
      <c r="N176" s="99"/>
    </row>
    <row r="177" spans="1:14" ht="12.75" x14ac:dyDescent="0.2">
      <c r="A177" s="34"/>
      <c r="B177" s="33"/>
      <c r="C177" s="102"/>
      <c r="D177" s="103"/>
      <c r="E177" s="102"/>
      <c r="F177" s="102"/>
      <c r="G177" s="104"/>
      <c r="H177" s="103"/>
      <c r="I177" s="102"/>
      <c r="J177" s="102"/>
      <c r="K177" s="105"/>
      <c r="L177" s="99"/>
      <c r="M177" s="99"/>
      <c r="N177" s="99"/>
    </row>
    <row r="178" spans="1:14" ht="12.75" x14ac:dyDescent="0.2">
      <c r="A178" s="34"/>
      <c r="B178" s="33"/>
      <c r="C178" s="102"/>
      <c r="D178" s="103"/>
      <c r="E178" s="102"/>
      <c r="F178" s="102"/>
      <c r="G178" s="104"/>
      <c r="H178" s="103"/>
      <c r="I178" s="102"/>
      <c r="J178" s="102"/>
      <c r="K178" s="105"/>
      <c r="L178" s="99"/>
      <c r="M178" s="99"/>
      <c r="N178" s="99"/>
    </row>
    <row r="179" spans="1:14" ht="12.75" x14ac:dyDescent="0.2">
      <c r="A179" s="34"/>
      <c r="B179" s="33"/>
      <c r="C179" s="102"/>
      <c r="D179" s="103"/>
      <c r="E179" s="102"/>
      <c r="F179" s="102"/>
      <c r="G179" s="104"/>
      <c r="H179" s="103"/>
      <c r="I179" s="102"/>
      <c r="J179" s="102"/>
      <c r="K179" s="105"/>
      <c r="L179" s="99"/>
      <c r="M179" s="99"/>
      <c r="N179" s="99"/>
    </row>
    <row r="180" spans="1:14" ht="12.75" x14ac:dyDescent="0.2">
      <c r="A180" s="34"/>
      <c r="B180" s="33"/>
      <c r="C180" s="102"/>
      <c r="D180" s="103"/>
      <c r="E180" s="102"/>
      <c r="F180" s="102"/>
      <c r="G180" s="104"/>
      <c r="H180" s="103"/>
      <c r="I180" s="102"/>
      <c r="J180" s="102"/>
      <c r="K180" s="105"/>
      <c r="L180" s="99"/>
      <c r="M180" s="99"/>
      <c r="N180" s="99"/>
    </row>
    <row r="181" spans="1:14" ht="12.75" x14ac:dyDescent="0.2">
      <c r="A181" s="34"/>
      <c r="B181" s="33"/>
      <c r="C181" s="102"/>
      <c r="D181" s="103"/>
      <c r="E181" s="102"/>
      <c r="F181" s="102"/>
      <c r="G181" s="104"/>
      <c r="H181" s="103"/>
      <c r="I181" s="102"/>
      <c r="J181" s="102"/>
      <c r="K181" s="105"/>
      <c r="L181" s="99"/>
      <c r="M181" s="99"/>
      <c r="N181" s="99"/>
    </row>
    <row r="182" spans="1:14" ht="12.75" x14ac:dyDescent="0.2">
      <c r="A182" s="34"/>
      <c r="B182" s="33"/>
      <c r="C182" s="102"/>
      <c r="D182" s="103"/>
      <c r="E182" s="102"/>
      <c r="F182" s="102"/>
      <c r="G182" s="104"/>
      <c r="H182" s="103"/>
      <c r="I182" s="102"/>
      <c r="J182" s="102"/>
      <c r="K182" s="105"/>
      <c r="L182" s="99"/>
      <c r="M182" s="99"/>
      <c r="N182" s="99"/>
    </row>
    <row r="183" spans="1:14" ht="12.75" x14ac:dyDescent="0.2">
      <c r="A183" s="34"/>
      <c r="B183" s="33"/>
      <c r="C183" s="102"/>
      <c r="D183" s="103"/>
      <c r="E183" s="102"/>
      <c r="F183" s="102"/>
      <c r="G183" s="104"/>
      <c r="H183" s="103"/>
      <c r="I183" s="102"/>
      <c r="J183" s="102"/>
      <c r="K183" s="105"/>
      <c r="L183" s="99"/>
      <c r="M183" s="99"/>
      <c r="N183" s="99"/>
    </row>
    <row r="184" spans="1:14" ht="12.75" x14ac:dyDescent="0.2">
      <c r="A184" s="34"/>
      <c r="B184" s="33"/>
      <c r="C184" s="102"/>
      <c r="D184" s="103"/>
      <c r="E184" s="102"/>
      <c r="F184" s="102"/>
      <c r="G184" s="104"/>
      <c r="H184" s="103"/>
      <c r="I184" s="102"/>
      <c r="J184" s="102"/>
      <c r="K184" s="105"/>
      <c r="L184" s="99"/>
      <c r="M184" s="99"/>
      <c r="N184" s="99"/>
    </row>
    <row r="185" spans="1:14" ht="12.75" x14ac:dyDescent="0.2">
      <c r="A185" s="34"/>
      <c r="B185" s="33"/>
      <c r="C185" s="102"/>
      <c r="D185" s="103"/>
      <c r="E185" s="102"/>
      <c r="F185" s="102"/>
      <c r="G185" s="104"/>
      <c r="H185" s="103"/>
      <c r="I185" s="102"/>
      <c r="J185" s="102"/>
      <c r="K185" s="105"/>
      <c r="L185" s="99"/>
      <c r="M185" s="99"/>
      <c r="N185" s="99"/>
    </row>
    <row r="186" spans="1:14" ht="12.75" x14ac:dyDescent="0.2">
      <c r="A186" s="34"/>
      <c r="B186" s="33"/>
      <c r="C186" s="102"/>
      <c r="D186" s="103"/>
      <c r="E186" s="102"/>
      <c r="F186" s="102"/>
      <c r="G186" s="104"/>
      <c r="H186" s="103"/>
      <c r="I186" s="102"/>
      <c r="J186" s="102"/>
      <c r="K186" s="105"/>
      <c r="L186" s="99"/>
      <c r="M186" s="99"/>
      <c r="N186" s="99"/>
    </row>
    <row r="187" spans="1:14" ht="12.75" x14ac:dyDescent="0.2">
      <c r="A187" s="34"/>
      <c r="B187" s="33"/>
      <c r="C187" s="102"/>
      <c r="D187" s="103"/>
      <c r="E187" s="102"/>
      <c r="F187" s="102"/>
      <c r="G187" s="104"/>
      <c r="H187" s="103"/>
      <c r="I187" s="102"/>
      <c r="J187" s="102"/>
      <c r="K187" s="105"/>
      <c r="L187" s="99"/>
      <c r="M187" s="99"/>
      <c r="N187" s="99"/>
    </row>
    <row r="188" spans="1:14" ht="12.75" x14ac:dyDescent="0.2">
      <c r="A188" s="34"/>
      <c r="B188" s="33"/>
      <c r="C188" s="102"/>
      <c r="D188" s="103"/>
      <c r="E188" s="102"/>
      <c r="F188" s="102"/>
      <c r="G188" s="104"/>
      <c r="H188" s="103"/>
      <c r="I188" s="102"/>
      <c r="J188" s="102"/>
      <c r="K188" s="105"/>
      <c r="L188" s="99"/>
      <c r="M188" s="99"/>
      <c r="N188" s="99"/>
    </row>
    <row r="189" spans="1:14" ht="12.75" x14ac:dyDescent="0.2">
      <c r="A189" s="34"/>
      <c r="B189" s="33"/>
      <c r="C189" s="102"/>
      <c r="D189" s="103"/>
      <c r="E189" s="102"/>
      <c r="F189" s="102"/>
      <c r="G189" s="104"/>
      <c r="H189" s="103"/>
      <c r="I189" s="102"/>
      <c r="J189" s="102"/>
      <c r="K189" s="105"/>
      <c r="L189" s="99"/>
      <c r="M189" s="99"/>
      <c r="N189" s="99"/>
    </row>
    <row r="190" spans="1:14" ht="12.75" x14ac:dyDescent="0.2">
      <c r="A190" s="34"/>
      <c r="B190" s="33"/>
      <c r="C190" s="102"/>
      <c r="D190" s="103"/>
      <c r="E190" s="102"/>
      <c r="F190" s="102"/>
      <c r="G190" s="104"/>
      <c r="H190" s="103"/>
      <c r="I190" s="102"/>
      <c r="J190" s="102"/>
      <c r="K190" s="105"/>
      <c r="L190" s="99"/>
      <c r="M190" s="99"/>
      <c r="N190" s="99"/>
    </row>
    <row r="191" spans="1:14" ht="12.75" x14ac:dyDescent="0.2">
      <c r="A191" s="34"/>
      <c r="B191" s="33"/>
      <c r="C191" s="102"/>
      <c r="D191" s="103"/>
      <c r="E191" s="102"/>
      <c r="F191" s="102"/>
      <c r="G191" s="104"/>
      <c r="H191" s="103"/>
      <c r="I191" s="102"/>
      <c r="J191" s="102"/>
      <c r="K191" s="105"/>
      <c r="L191" s="99"/>
      <c r="M191" s="99"/>
      <c r="N191" s="99"/>
    </row>
    <row r="192" spans="1:14" ht="12.75" x14ac:dyDescent="0.2">
      <c r="A192" s="34"/>
      <c r="B192" s="33"/>
      <c r="C192" s="102"/>
      <c r="D192" s="103"/>
      <c r="E192" s="102"/>
      <c r="F192" s="102"/>
      <c r="G192" s="104"/>
      <c r="H192" s="103"/>
      <c r="I192" s="102"/>
      <c r="J192" s="102"/>
      <c r="K192" s="105"/>
      <c r="L192" s="99"/>
      <c r="M192" s="99"/>
      <c r="N192" s="99"/>
    </row>
    <row r="193" spans="1:14" ht="12.75" x14ac:dyDescent="0.2">
      <c r="A193" s="34"/>
      <c r="B193" s="33"/>
      <c r="C193" s="102"/>
      <c r="D193" s="103"/>
      <c r="E193" s="102"/>
      <c r="F193" s="102"/>
      <c r="G193" s="104"/>
      <c r="H193" s="103"/>
      <c r="I193" s="102"/>
      <c r="J193" s="102"/>
      <c r="K193" s="105"/>
      <c r="L193" s="99"/>
      <c r="M193" s="99"/>
      <c r="N193" s="99"/>
    </row>
    <row r="194" spans="1:14" ht="12.75" x14ac:dyDescent="0.2">
      <c r="A194" s="34"/>
      <c r="B194" s="33"/>
      <c r="C194" s="102"/>
      <c r="D194" s="103"/>
      <c r="E194" s="102"/>
      <c r="F194" s="102"/>
      <c r="G194" s="104"/>
      <c r="H194" s="103"/>
      <c r="I194" s="102"/>
      <c r="J194" s="102"/>
      <c r="K194" s="105"/>
      <c r="L194" s="99"/>
      <c r="M194" s="99"/>
      <c r="N194" s="99"/>
    </row>
    <row r="195" spans="1:14" ht="12.75" x14ac:dyDescent="0.2">
      <c r="A195" s="34"/>
      <c r="B195" s="33"/>
      <c r="C195" s="102"/>
      <c r="D195" s="103"/>
      <c r="E195" s="102"/>
      <c r="F195" s="102"/>
      <c r="G195" s="104"/>
      <c r="H195" s="103"/>
      <c r="I195" s="102"/>
      <c r="J195" s="102"/>
      <c r="K195" s="105"/>
      <c r="L195" s="99"/>
      <c r="M195" s="99"/>
      <c r="N195" s="99"/>
    </row>
    <row r="196" spans="1:14" ht="12.75" x14ac:dyDescent="0.2">
      <c r="A196" s="34"/>
      <c r="B196" s="33"/>
      <c r="C196" s="102"/>
      <c r="D196" s="103"/>
      <c r="E196" s="102"/>
      <c r="F196" s="102"/>
      <c r="G196" s="104"/>
      <c r="H196" s="103"/>
      <c r="I196" s="102"/>
      <c r="J196" s="102"/>
      <c r="K196" s="105"/>
      <c r="L196" s="99"/>
      <c r="M196" s="99"/>
      <c r="N196" s="99"/>
    </row>
    <row r="197" spans="1:14" ht="12.75" x14ac:dyDescent="0.2">
      <c r="A197" s="34"/>
      <c r="B197" s="33"/>
      <c r="C197" s="102"/>
      <c r="D197" s="103"/>
      <c r="E197" s="102"/>
      <c r="F197" s="102"/>
      <c r="G197" s="104"/>
      <c r="H197" s="103"/>
      <c r="I197" s="102"/>
      <c r="J197" s="102"/>
      <c r="K197" s="105"/>
      <c r="L197" s="99"/>
      <c r="M197" s="99"/>
      <c r="N197" s="99"/>
    </row>
    <row r="198" spans="1:14" ht="12.75" x14ac:dyDescent="0.2">
      <c r="A198" s="34"/>
      <c r="B198" s="33"/>
      <c r="C198" s="102"/>
      <c r="D198" s="103"/>
      <c r="E198" s="102"/>
      <c r="F198" s="102"/>
      <c r="G198" s="104"/>
      <c r="H198" s="103"/>
      <c r="I198" s="102"/>
      <c r="J198" s="102"/>
      <c r="K198" s="105"/>
      <c r="L198" s="99"/>
      <c r="M198" s="99"/>
      <c r="N198" s="99"/>
    </row>
    <row r="199" spans="1:14" ht="12.75" x14ac:dyDescent="0.2">
      <c r="A199" s="34"/>
      <c r="B199" s="33"/>
      <c r="C199" s="102"/>
      <c r="D199" s="103"/>
      <c r="E199" s="102"/>
      <c r="F199" s="102"/>
      <c r="G199" s="104"/>
      <c r="H199" s="103"/>
      <c r="I199" s="102"/>
      <c r="J199" s="102"/>
      <c r="K199" s="105"/>
      <c r="L199" s="99"/>
      <c r="M199" s="99"/>
      <c r="N199" s="99"/>
    </row>
    <row r="200" spans="1:14" ht="12.75" x14ac:dyDescent="0.2">
      <c r="A200" s="34"/>
      <c r="B200" s="33"/>
      <c r="C200" s="102"/>
      <c r="D200" s="103"/>
      <c r="E200" s="102"/>
      <c r="F200" s="102"/>
      <c r="G200" s="104"/>
      <c r="H200" s="103"/>
      <c r="I200" s="102"/>
      <c r="J200" s="102"/>
      <c r="K200" s="105"/>
      <c r="L200" s="99"/>
      <c r="M200" s="99"/>
      <c r="N200" s="99"/>
    </row>
    <row r="201" spans="1:14" ht="12.75" x14ac:dyDescent="0.2">
      <c r="A201" s="34"/>
      <c r="B201" s="33"/>
      <c r="C201" s="102"/>
      <c r="D201" s="103"/>
      <c r="E201" s="102"/>
      <c r="F201" s="102"/>
      <c r="G201" s="104"/>
      <c r="H201" s="103"/>
      <c r="I201" s="102"/>
      <c r="J201" s="102"/>
      <c r="K201" s="105"/>
      <c r="L201" s="99"/>
      <c r="M201" s="99"/>
      <c r="N201" s="99"/>
    </row>
    <row r="202" spans="1:14" ht="12.75" x14ac:dyDescent="0.2">
      <c r="A202" s="34"/>
      <c r="B202" s="33"/>
      <c r="C202" s="102"/>
      <c r="D202" s="103"/>
      <c r="E202" s="102"/>
      <c r="F202" s="102"/>
      <c r="G202" s="104"/>
      <c r="H202" s="103"/>
      <c r="I202" s="102"/>
      <c r="J202" s="102"/>
      <c r="K202" s="105"/>
      <c r="L202" s="99"/>
      <c r="M202" s="99"/>
      <c r="N202" s="99"/>
    </row>
    <row r="203" spans="1:14" ht="12.75" x14ac:dyDescent="0.2">
      <c r="A203" s="34"/>
      <c r="B203" s="33"/>
      <c r="C203" s="102"/>
      <c r="D203" s="103"/>
      <c r="E203" s="102"/>
      <c r="F203" s="102"/>
      <c r="G203" s="104"/>
      <c r="H203" s="103"/>
      <c r="I203" s="102"/>
      <c r="J203" s="102"/>
      <c r="K203" s="105"/>
      <c r="L203" s="99"/>
      <c r="M203" s="99"/>
      <c r="N203" s="99"/>
    </row>
    <row r="204" spans="1:14" ht="12.75" x14ac:dyDescent="0.2">
      <c r="A204" s="34"/>
      <c r="B204" s="33"/>
      <c r="C204" s="102"/>
      <c r="D204" s="103"/>
      <c r="E204" s="102"/>
      <c r="F204" s="102"/>
      <c r="G204" s="104"/>
      <c r="H204" s="103"/>
      <c r="I204" s="102"/>
      <c r="J204" s="102"/>
      <c r="K204" s="105"/>
      <c r="L204" s="99"/>
      <c r="M204" s="99"/>
      <c r="N204" s="99"/>
    </row>
    <row r="205" spans="1:14" ht="12.75" x14ac:dyDescent="0.2">
      <c r="A205" s="34"/>
      <c r="B205" s="33"/>
      <c r="C205" s="102"/>
      <c r="D205" s="103"/>
      <c r="E205" s="102"/>
      <c r="F205" s="102"/>
      <c r="G205" s="104"/>
      <c r="H205" s="103"/>
      <c r="I205" s="102"/>
      <c r="J205" s="102"/>
      <c r="K205" s="105"/>
      <c r="L205" s="99"/>
      <c r="M205" s="99"/>
      <c r="N205" s="99"/>
    </row>
    <row r="206" spans="1:14" ht="12.75" x14ac:dyDescent="0.2">
      <c r="A206" s="34"/>
      <c r="B206" s="33"/>
      <c r="C206" s="102"/>
      <c r="D206" s="103"/>
      <c r="E206" s="102"/>
      <c r="F206" s="102"/>
      <c r="G206" s="104"/>
      <c r="H206" s="103"/>
      <c r="I206" s="102"/>
      <c r="J206" s="102"/>
      <c r="K206" s="105"/>
      <c r="L206" s="99"/>
      <c r="M206" s="99"/>
      <c r="N206" s="99"/>
    </row>
    <row r="207" spans="1:14" ht="12.75" x14ac:dyDescent="0.2">
      <c r="A207" s="34"/>
      <c r="B207" s="33"/>
      <c r="C207" s="102"/>
      <c r="D207" s="103"/>
      <c r="E207" s="102"/>
      <c r="F207" s="102"/>
      <c r="G207" s="104"/>
      <c r="H207" s="103"/>
      <c r="I207" s="102"/>
      <c r="J207" s="102"/>
      <c r="K207" s="105"/>
      <c r="L207" s="99"/>
      <c r="M207" s="99"/>
      <c r="N207" s="99"/>
    </row>
    <row r="208" spans="1:14" ht="12.75" x14ac:dyDescent="0.2">
      <c r="A208" s="34"/>
      <c r="B208" s="33"/>
      <c r="C208" s="102"/>
      <c r="D208" s="103"/>
      <c r="E208" s="102"/>
      <c r="F208" s="102"/>
      <c r="G208" s="104"/>
      <c r="H208" s="103"/>
      <c r="I208" s="102"/>
      <c r="J208" s="102"/>
      <c r="K208" s="105"/>
      <c r="L208" s="99"/>
      <c r="M208" s="99"/>
      <c r="N208" s="99"/>
    </row>
    <row r="209" spans="1:14" ht="12.75" x14ac:dyDescent="0.2">
      <c r="A209" s="34"/>
      <c r="B209" s="33"/>
      <c r="C209" s="102"/>
      <c r="D209" s="103"/>
      <c r="E209" s="102"/>
      <c r="F209" s="102"/>
      <c r="G209" s="104"/>
      <c r="H209" s="103"/>
      <c r="I209" s="102"/>
      <c r="J209" s="102"/>
      <c r="K209" s="105"/>
      <c r="L209" s="99"/>
      <c r="M209" s="99"/>
      <c r="N209" s="99"/>
    </row>
    <row r="210" spans="1:14" ht="12.75" x14ac:dyDescent="0.2">
      <c r="A210" s="34"/>
      <c r="B210" s="33"/>
      <c r="C210" s="102"/>
      <c r="D210" s="103"/>
      <c r="E210" s="102"/>
      <c r="F210" s="102"/>
      <c r="G210" s="104"/>
      <c r="H210" s="103"/>
      <c r="I210" s="102"/>
      <c r="J210" s="102"/>
      <c r="K210" s="105"/>
      <c r="L210" s="99"/>
      <c r="M210" s="99"/>
      <c r="N210" s="99"/>
    </row>
    <row r="211" spans="1:14" ht="12.75" x14ac:dyDescent="0.2">
      <c r="A211" s="34"/>
      <c r="B211" s="33"/>
      <c r="C211" s="102"/>
      <c r="D211" s="103"/>
      <c r="E211" s="102"/>
      <c r="F211" s="102"/>
      <c r="G211" s="104"/>
      <c r="H211" s="103"/>
      <c r="I211" s="102"/>
      <c r="J211" s="102"/>
      <c r="K211" s="105"/>
      <c r="L211" s="99"/>
      <c r="M211" s="99"/>
      <c r="N211" s="99"/>
    </row>
    <row r="212" spans="1:14" ht="12.75" x14ac:dyDescent="0.2">
      <c r="A212" s="34"/>
      <c r="B212" s="33"/>
      <c r="C212" s="102"/>
      <c r="D212" s="103"/>
      <c r="E212" s="102"/>
      <c r="F212" s="102"/>
      <c r="G212" s="104"/>
      <c r="H212" s="103"/>
      <c r="I212" s="102"/>
      <c r="J212" s="102"/>
      <c r="K212" s="105"/>
      <c r="L212" s="99"/>
      <c r="M212" s="99"/>
      <c r="N212" s="99"/>
    </row>
    <row r="213" spans="1:14" ht="12.75" x14ac:dyDescent="0.2">
      <c r="A213" s="34"/>
      <c r="B213" s="33"/>
      <c r="C213" s="102"/>
      <c r="D213" s="103"/>
      <c r="E213" s="102"/>
      <c r="F213" s="102"/>
      <c r="G213" s="104"/>
      <c r="H213" s="103"/>
      <c r="I213" s="102"/>
      <c r="J213" s="102"/>
      <c r="K213" s="105"/>
      <c r="L213" s="99"/>
      <c r="M213" s="99"/>
      <c r="N213" s="99"/>
    </row>
  </sheetData>
  <printOptions horizontalCentered="1"/>
  <pageMargins left="0.5" right="0.5" top="0.75" bottom="0.75" header="0.5" footer="0.5"/>
  <pageSetup scale="80" orientation="landscape" blackAndWhite="1" r:id="rId1"/>
  <headerFooter alignWithMargins="0">
    <oddFooter>&amp;L© 1993-2010 National Association of Insurance Commissioners&amp;C&amp;A&amp;R&amp;D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LR007</vt:lpstr>
      <vt:lpstr>real1</vt:lpstr>
      <vt:lpstr>real2</vt:lpstr>
      <vt:lpstr>real3</vt:lpstr>
      <vt:lpstr>real4</vt:lpstr>
      <vt:lpstr>'LR007'!Print_Area</vt:lpstr>
      <vt:lpstr>real1!Print_Area</vt:lpstr>
      <vt:lpstr>real2!Print_Area</vt:lpstr>
      <vt:lpstr>real3!Print_Area</vt:lpstr>
      <vt:lpstr>real4!Print_Area</vt:lpstr>
      <vt:lpstr>real1!Print_Titles</vt:lpstr>
      <vt:lpstr>real2!Print_Titles</vt:lpstr>
      <vt:lpstr>real3!Print_Titles</vt:lpstr>
      <vt:lpstr>real4!Print_Titles</vt:lpstr>
    </vt:vector>
  </TitlesOfParts>
  <Company>ACLI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Bruins</dc:creator>
  <cp:lastModifiedBy>Lopez, Amy</cp:lastModifiedBy>
  <cp:lastPrinted>2020-04-06T19:24:22Z</cp:lastPrinted>
  <dcterms:created xsi:type="dcterms:W3CDTF">2013-02-20T20:10:20Z</dcterms:created>
  <dcterms:modified xsi:type="dcterms:W3CDTF">2021-01-19T21:58:52Z</dcterms:modified>
</cp:coreProperties>
</file>