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duction\Analytics\Experience Studies\AWG\2024\FA Lapse\Data\"/>
    </mc:Choice>
  </mc:AlternateContent>
  <xr:revisionPtr revIDLastSave="0" documentId="13_ncr:1_{3928F7A7-3C4B-40BD-8DA2-AFE99AD46D7F}" xr6:coauthVersionLast="47" xr6:coauthVersionMax="47" xr10:uidLastSave="{00000000-0000-0000-0000-000000000000}"/>
  <bookViews>
    <workbookView xWindow="-108" yWindow="-108" windowWidth="30936" windowHeight="16896" xr2:uid="{A606B2E0-520F-447B-AC81-E3C20997EB3F}"/>
  </bookViews>
  <sheets>
    <sheet name="Worksheet" sheetId="1" r:id="rId1"/>
    <sheet name="In SC Example" sheetId="2" r:id="rId2"/>
    <sheet name="Shock Example" sheetId="3" r:id="rId3"/>
    <sheet name="Post Shock Examp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4" l="1"/>
  <c r="F49" i="4"/>
  <c r="E50" i="4"/>
  <c r="F50" i="4"/>
  <c r="E51" i="4"/>
  <c r="F51" i="4"/>
  <c r="E52" i="4"/>
  <c r="F52" i="4"/>
  <c r="E49" i="3"/>
  <c r="F49" i="3"/>
  <c r="E50" i="3"/>
  <c r="F50" i="3"/>
  <c r="E51" i="3"/>
  <c r="F51" i="3"/>
  <c r="E52" i="3"/>
  <c r="F52" i="3"/>
  <c r="D3" i="4"/>
  <c r="D4" i="4" s="1"/>
  <c r="D3" i="3"/>
  <c r="D4" i="3" s="1"/>
  <c r="E49" i="2"/>
  <c r="F49" i="2"/>
  <c r="E50" i="2"/>
  <c r="F50" i="2"/>
  <c r="E51" i="2"/>
  <c r="F51" i="2"/>
  <c r="E52" i="2"/>
  <c r="F52" i="2"/>
  <c r="D3" i="2"/>
  <c r="D4" i="2" s="1"/>
  <c r="D52" i="1"/>
  <c r="F52" i="1" s="1"/>
  <c r="D51" i="1"/>
  <c r="F51" i="1" s="1"/>
  <c r="D50" i="1"/>
  <c r="F50" i="1" s="1"/>
  <c r="D49" i="1"/>
  <c r="F49" i="1" s="1"/>
  <c r="D6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3" i="1"/>
  <c r="D4" i="1" s="1"/>
  <c r="F3" i="4"/>
  <c r="E3" i="4"/>
  <c r="F2" i="4"/>
  <c r="E2" i="4"/>
  <c r="F3" i="3"/>
  <c r="E3" i="3"/>
  <c r="F2" i="3"/>
  <c r="E2" i="3"/>
  <c r="F2" i="2"/>
  <c r="E2" i="2"/>
  <c r="F3" i="1"/>
  <c r="F2" i="1"/>
  <c r="E3" i="1"/>
  <c r="E2" i="1"/>
  <c r="D5" i="3" l="1"/>
  <c r="D6" i="3" s="1"/>
  <c r="D7" i="3" s="1"/>
  <c r="D8" i="3" s="1"/>
  <c r="D9" i="3" s="1"/>
  <c r="D10" i="3" s="1"/>
  <c r="D11" i="3" s="1"/>
  <c r="D12" i="3" s="1"/>
  <c r="D13" i="3" s="1"/>
  <c r="D14" i="3" s="1"/>
  <c r="D15" i="3" s="1"/>
  <c r="D16" i="3" s="1"/>
  <c r="D17" i="3" s="1"/>
  <c r="D18" i="3" s="1"/>
  <c r="D19" i="3" s="1"/>
  <c r="D20" i="3" s="1"/>
  <c r="D21" i="3" s="1"/>
  <c r="D22" i="3" s="1"/>
  <c r="D23" i="3" s="1"/>
  <c r="D24" i="3" s="1"/>
  <c r="D25" i="3" s="1"/>
  <c r="D26" i="3" s="1"/>
  <c r="D27" i="3" s="1"/>
  <c r="D28" i="3" s="1"/>
  <c r="D29" i="3" s="1"/>
  <c r="D30" i="3" s="1"/>
  <c r="D31" i="3" s="1"/>
  <c r="D32" i="3" s="1"/>
  <c r="D33" i="3" s="1"/>
  <c r="D34" i="3" s="1"/>
  <c r="D35" i="3" s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F4" i="3"/>
  <c r="E4" i="3"/>
  <c r="E4" i="4"/>
  <c r="F4" i="4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D43" i="4" s="1"/>
  <c r="D44" i="4" s="1"/>
  <c r="D45" i="4" s="1"/>
  <c r="D46" i="4" s="1"/>
  <c r="D47" i="4" s="1"/>
  <c r="D48" i="4" s="1"/>
  <c r="D49" i="4" s="1"/>
  <c r="D50" i="4" s="1"/>
  <c r="D51" i="4" s="1"/>
  <c r="D52" i="4" s="1"/>
  <c r="E4" i="2"/>
  <c r="D5" i="2"/>
  <c r="F4" i="2"/>
  <c r="E3" i="2"/>
  <c r="F3" i="2"/>
  <c r="E52" i="1"/>
  <c r="E51" i="1"/>
  <c r="E50" i="1"/>
  <c r="E49" i="1"/>
  <c r="D5" i="1"/>
  <c r="F4" i="1"/>
  <c r="E4" i="1"/>
  <c r="F6" i="3"/>
  <c r="E6" i="3"/>
  <c r="E5" i="3"/>
  <c r="F5" i="3"/>
  <c r="E5" i="2"/>
  <c r="E5" i="4" l="1"/>
  <c r="E6" i="4"/>
  <c r="F6" i="4"/>
  <c r="F5" i="4"/>
  <c r="F5" i="2"/>
  <c r="D6" i="2"/>
  <c r="F6" i="1"/>
  <c r="E6" i="1"/>
  <c r="E5" i="1"/>
  <c r="F5" i="1"/>
  <c r="F7" i="4"/>
  <c r="E7" i="4"/>
  <c r="F7" i="3"/>
  <c r="E7" i="3"/>
  <c r="D7" i="2" l="1"/>
  <c r="E6" i="2"/>
  <c r="F6" i="2"/>
  <c r="F7" i="1"/>
  <c r="E7" i="1"/>
  <c r="F8" i="4"/>
  <c r="E8" i="4"/>
  <c r="F8" i="3"/>
  <c r="E8" i="3"/>
  <c r="D8" i="2" l="1"/>
  <c r="E7" i="2"/>
  <c r="F7" i="2"/>
  <c r="F8" i="1"/>
  <c r="E8" i="1"/>
  <c r="E9" i="4"/>
  <c r="F9" i="4"/>
  <c r="F9" i="3"/>
  <c r="E9" i="3"/>
  <c r="D9" i="2" l="1"/>
  <c r="E8" i="2"/>
  <c r="F8" i="2"/>
  <c r="F9" i="1"/>
  <c r="E9" i="1"/>
  <c r="F10" i="4"/>
  <c r="E10" i="4"/>
  <c r="F10" i="3"/>
  <c r="E10" i="3"/>
  <c r="D10" i="2" l="1"/>
  <c r="E9" i="2"/>
  <c r="F9" i="2"/>
  <c r="F10" i="1"/>
  <c r="E10" i="1"/>
  <c r="E11" i="4"/>
  <c r="F11" i="4"/>
  <c r="E11" i="3"/>
  <c r="F11" i="3"/>
  <c r="D11" i="2" l="1"/>
  <c r="F10" i="2"/>
  <c r="E10" i="2"/>
  <c r="E11" i="1"/>
  <c r="F11" i="1"/>
  <c r="F12" i="4"/>
  <c r="E12" i="4"/>
  <c r="E12" i="3"/>
  <c r="F12" i="3"/>
  <c r="D12" i="2" l="1"/>
  <c r="F11" i="2"/>
  <c r="E11" i="2"/>
  <c r="F12" i="1"/>
  <c r="E12" i="1"/>
  <c r="F13" i="4"/>
  <c r="E13" i="4"/>
  <c r="F13" i="3"/>
  <c r="E13" i="3"/>
  <c r="D13" i="2" l="1"/>
  <c r="E12" i="2"/>
  <c r="F12" i="2"/>
  <c r="F13" i="1"/>
  <c r="E13" i="1"/>
  <c r="E14" i="4"/>
  <c r="F14" i="4"/>
  <c r="F14" i="3"/>
  <c r="E14" i="3"/>
  <c r="D14" i="2" l="1"/>
  <c r="E13" i="2"/>
  <c r="F13" i="2"/>
  <c r="E14" i="1"/>
  <c r="F14" i="1"/>
  <c r="F15" i="4"/>
  <c r="E15" i="4"/>
  <c r="F15" i="3"/>
  <c r="E15" i="3"/>
  <c r="D15" i="2" l="1"/>
  <c r="F14" i="2"/>
  <c r="E14" i="2"/>
  <c r="F15" i="1"/>
  <c r="E15" i="1"/>
  <c r="F16" i="4"/>
  <c r="E16" i="4"/>
  <c r="F16" i="3"/>
  <c r="E16" i="3"/>
  <c r="D16" i="2" l="1"/>
  <c r="F15" i="2"/>
  <c r="E15" i="2"/>
  <c r="E16" i="1"/>
  <c r="F16" i="1"/>
  <c r="E17" i="4"/>
  <c r="F17" i="4"/>
  <c r="F17" i="3"/>
  <c r="E17" i="3"/>
  <c r="D17" i="2" l="1"/>
  <c r="E16" i="2"/>
  <c r="F16" i="2"/>
  <c r="F17" i="1"/>
  <c r="E17" i="1"/>
  <c r="F18" i="4"/>
  <c r="E18" i="4"/>
  <c r="F18" i="3"/>
  <c r="E18" i="3"/>
  <c r="D18" i="2" l="1"/>
  <c r="E17" i="2"/>
  <c r="F17" i="2"/>
  <c r="F18" i="1"/>
  <c r="E18" i="1"/>
  <c r="E19" i="4"/>
  <c r="F19" i="4"/>
  <c r="E19" i="3"/>
  <c r="F19" i="3"/>
  <c r="D19" i="2" l="1"/>
  <c r="F18" i="2"/>
  <c r="E18" i="2"/>
  <c r="E19" i="1"/>
  <c r="F19" i="1"/>
  <c r="F20" i="4"/>
  <c r="E20" i="4"/>
  <c r="E20" i="3"/>
  <c r="F20" i="3"/>
  <c r="D20" i="2" l="1"/>
  <c r="E19" i="2"/>
  <c r="F19" i="2"/>
  <c r="E20" i="1"/>
  <c r="F20" i="1"/>
  <c r="F21" i="4"/>
  <c r="E21" i="4"/>
  <c r="F21" i="3"/>
  <c r="E21" i="3"/>
  <c r="D21" i="2" l="1"/>
  <c r="E20" i="2"/>
  <c r="F20" i="2"/>
  <c r="E21" i="1"/>
  <c r="F21" i="1"/>
  <c r="F22" i="4"/>
  <c r="E22" i="4"/>
  <c r="F22" i="3"/>
  <c r="E22" i="3"/>
  <c r="D22" i="2" l="1"/>
  <c r="E21" i="2"/>
  <c r="F21" i="2"/>
  <c r="F22" i="1"/>
  <c r="E22" i="1"/>
  <c r="F23" i="4"/>
  <c r="E23" i="4"/>
  <c r="F23" i="3"/>
  <c r="E23" i="3"/>
  <c r="D23" i="2" l="1"/>
  <c r="F22" i="2"/>
  <c r="E22" i="2"/>
  <c r="E23" i="1"/>
  <c r="F23" i="1"/>
  <c r="F24" i="4"/>
  <c r="E24" i="4"/>
  <c r="F24" i="3"/>
  <c r="E24" i="3"/>
  <c r="D24" i="2" l="1"/>
  <c r="E23" i="2"/>
  <c r="F23" i="2"/>
  <c r="F24" i="1"/>
  <c r="E24" i="1"/>
  <c r="F25" i="4"/>
  <c r="E25" i="4"/>
  <c r="F25" i="3"/>
  <c r="E25" i="3"/>
  <c r="D25" i="2" l="1"/>
  <c r="F24" i="2"/>
  <c r="E24" i="2"/>
  <c r="F25" i="1"/>
  <c r="E25" i="1"/>
  <c r="F26" i="4"/>
  <c r="E26" i="4"/>
  <c r="F26" i="3"/>
  <c r="E26" i="3"/>
  <c r="D26" i="2" l="1"/>
  <c r="F25" i="2"/>
  <c r="E25" i="2"/>
  <c r="E26" i="1"/>
  <c r="F26" i="1"/>
  <c r="E27" i="4"/>
  <c r="F27" i="4"/>
  <c r="E27" i="3"/>
  <c r="F27" i="3"/>
  <c r="D27" i="2" l="1"/>
  <c r="F26" i="2"/>
  <c r="E26" i="2"/>
  <c r="F27" i="1"/>
  <c r="E27" i="1"/>
  <c r="F28" i="4"/>
  <c r="E28" i="4"/>
  <c r="E28" i="3"/>
  <c r="F28" i="3"/>
  <c r="D28" i="2" l="1"/>
  <c r="E27" i="2"/>
  <c r="F27" i="2"/>
  <c r="F28" i="1"/>
  <c r="E28" i="1"/>
  <c r="F29" i="4"/>
  <c r="E29" i="4"/>
  <c r="F29" i="3"/>
  <c r="E29" i="3"/>
  <c r="D29" i="2" l="1"/>
  <c r="F28" i="2"/>
  <c r="E28" i="2"/>
  <c r="E29" i="1"/>
  <c r="F29" i="1"/>
  <c r="E30" i="4"/>
  <c r="F30" i="4"/>
  <c r="F30" i="3"/>
  <c r="E30" i="3"/>
  <c r="D30" i="2" l="1"/>
  <c r="F29" i="2"/>
  <c r="E29" i="2"/>
  <c r="F30" i="1"/>
  <c r="E30" i="1"/>
  <c r="F31" i="4"/>
  <c r="E31" i="4"/>
  <c r="F31" i="3"/>
  <c r="E31" i="3"/>
  <c r="D31" i="2" l="1"/>
  <c r="F30" i="2"/>
  <c r="E30" i="2"/>
  <c r="E31" i="1"/>
  <c r="F31" i="1"/>
  <c r="F32" i="4"/>
  <c r="E32" i="4"/>
  <c r="F32" i="3"/>
  <c r="E32" i="3"/>
  <c r="D32" i="2" l="1"/>
  <c r="F31" i="2"/>
  <c r="E31" i="2"/>
  <c r="F32" i="1"/>
  <c r="E32" i="1"/>
  <c r="F33" i="4"/>
  <c r="E33" i="4"/>
  <c r="F33" i="3"/>
  <c r="E33" i="3"/>
  <c r="D33" i="2" l="1"/>
  <c r="F32" i="2"/>
  <c r="E32" i="2"/>
  <c r="E33" i="1"/>
  <c r="F33" i="1"/>
  <c r="F34" i="4"/>
  <c r="E34" i="4"/>
  <c r="F34" i="3"/>
  <c r="E34" i="3"/>
  <c r="D34" i="2" l="1"/>
  <c r="E33" i="2"/>
  <c r="F33" i="2"/>
  <c r="E34" i="1"/>
  <c r="F34" i="1"/>
  <c r="E35" i="4"/>
  <c r="F35" i="4"/>
  <c r="E35" i="3"/>
  <c r="F35" i="3"/>
  <c r="D35" i="2" l="1"/>
  <c r="F34" i="2"/>
  <c r="E34" i="2"/>
  <c r="F35" i="1"/>
  <c r="E35" i="1"/>
  <c r="F36" i="4"/>
  <c r="E36" i="4"/>
  <c r="E36" i="3"/>
  <c r="F36" i="3"/>
  <c r="D36" i="2" l="1"/>
  <c r="E35" i="2"/>
  <c r="F35" i="2"/>
  <c r="E36" i="1"/>
  <c r="F36" i="1"/>
  <c r="F37" i="4"/>
  <c r="E37" i="4"/>
  <c r="F37" i="3"/>
  <c r="E37" i="3"/>
  <c r="D37" i="2" l="1"/>
  <c r="E36" i="2"/>
  <c r="F36" i="2"/>
  <c r="E37" i="1"/>
  <c r="F37" i="1"/>
  <c r="E38" i="4"/>
  <c r="F38" i="4"/>
  <c r="F38" i="3"/>
  <c r="E38" i="3"/>
  <c r="D38" i="2" l="1"/>
  <c r="F37" i="2"/>
  <c r="E37" i="2"/>
  <c r="F38" i="1"/>
  <c r="E38" i="1"/>
  <c r="F39" i="4"/>
  <c r="E39" i="4"/>
  <c r="F39" i="3"/>
  <c r="E39" i="3"/>
  <c r="D39" i="2" l="1"/>
  <c r="F38" i="2"/>
  <c r="E38" i="2"/>
  <c r="E39" i="1"/>
  <c r="F39" i="1"/>
  <c r="F40" i="4"/>
  <c r="E40" i="4"/>
  <c r="F40" i="3"/>
  <c r="E40" i="3"/>
  <c r="D40" i="2" l="1"/>
  <c r="E39" i="2"/>
  <c r="F39" i="2"/>
  <c r="F40" i="1"/>
  <c r="E40" i="1"/>
  <c r="F41" i="4"/>
  <c r="E41" i="4"/>
  <c r="F41" i="3"/>
  <c r="E41" i="3"/>
  <c r="D41" i="2" l="1"/>
  <c r="F40" i="2"/>
  <c r="E40" i="2"/>
  <c r="E41" i="1"/>
  <c r="F41" i="1"/>
  <c r="F42" i="4"/>
  <c r="E42" i="4"/>
  <c r="F42" i="3"/>
  <c r="E42" i="3"/>
  <c r="D42" i="2" l="1"/>
  <c r="F41" i="2"/>
  <c r="E41" i="2"/>
  <c r="F42" i="1"/>
  <c r="E42" i="1"/>
  <c r="E43" i="4"/>
  <c r="F43" i="4"/>
  <c r="E43" i="3"/>
  <c r="F43" i="3"/>
  <c r="D43" i="2" l="1"/>
  <c r="F42" i="2"/>
  <c r="E42" i="2"/>
  <c r="E43" i="1"/>
  <c r="F43" i="1"/>
  <c r="F44" i="4"/>
  <c r="E44" i="4"/>
  <c r="E44" i="3"/>
  <c r="F44" i="3"/>
  <c r="D44" i="2" l="1"/>
  <c r="F43" i="2"/>
  <c r="E43" i="2"/>
  <c r="F44" i="1"/>
  <c r="E44" i="1"/>
  <c r="F45" i="4"/>
  <c r="E45" i="4"/>
  <c r="F45" i="3"/>
  <c r="E45" i="3"/>
  <c r="D45" i="2" l="1"/>
  <c r="F44" i="2"/>
  <c r="E44" i="2"/>
  <c r="F45" i="1"/>
  <c r="E45" i="1"/>
  <c r="E46" i="4"/>
  <c r="F46" i="4"/>
  <c r="F46" i="3"/>
  <c r="E46" i="3"/>
  <c r="D46" i="2" l="1"/>
  <c r="F45" i="2"/>
  <c r="E45" i="2"/>
  <c r="F46" i="1"/>
  <c r="E46" i="1"/>
  <c r="F47" i="4"/>
  <c r="E47" i="4"/>
  <c r="F47" i="3"/>
  <c r="E47" i="3"/>
  <c r="D47" i="2" l="1"/>
  <c r="F46" i="2"/>
  <c r="E46" i="2"/>
  <c r="F47" i="1"/>
  <c r="E47" i="1"/>
  <c r="F48" i="4"/>
  <c r="E48" i="4"/>
  <c r="F48" i="3"/>
  <c r="E48" i="3"/>
  <c r="D48" i="2" l="1"/>
  <c r="F47" i="2"/>
  <c r="E47" i="2"/>
  <c r="F48" i="1"/>
  <c r="E48" i="1"/>
  <c r="D49" i="2" l="1"/>
  <c r="D50" i="2" s="1"/>
  <c r="D51" i="2" s="1"/>
  <c r="D52" i="2" s="1"/>
  <c r="F48" i="2"/>
  <c r="E48" i="2"/>
</calcChain>
</file>

<file path=xl/sharedStrings.xml><?xml version="1.0" encoding="utf-8"?>
<sst xmlns="http://schemas.openxmlformats.org/spreadsheetml/2006/main" count="48" uniqueCount="11">
  <si>
    <t>In SC/Shock/Post Shock</t>
  </si>
  <si>
    <t>PHBDG</t>
  </si>
  <si>
    <t>Academy</t>
  </si>
  <si>
    <t>Base Lapse Rate</t>
  </si>
  <si>
    <t>Surrender Charge</t>
  </si>
  <si>
    <t>Shock</t>
  </si>
  <si>
    <t>Post Shock</t>
  </si>
  <si>
    <t>In SC Period</t>
  </si>
  <si>
    <t>MR-CR</t>
  </si>
  <si>
    <t>For dropdown:</t>
  </si>
  <si>
    <t>Inputs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</si>
</sst>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0" fontId="0" fillId="0" borderId="0" xfId="0" applyNumberFormat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quotePrefix="1" applyBorder="1"/>
    <xf numFmtId="0" fontId="0" fillId="0" borderId="1" xfId="0" applyBorder="1"/>
    <xf numFmtId="10" fontId="0" fillId="0" borderId="1" xfId="0" applyNumberFormat="1" applyBorder="1"/>
    <xf numFmtId="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PHBDG vs Academy Dynamic Lapse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Worksheet!$E$1</c:f>
              <c:strCache>
                <c:ptCount val="1"/>
                <c:pt idx="0">
                  <c:v>PHBDG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Worksheet!$D$2:$D$52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Worksheet!$E$2:$E$52</c:f>
              <c:numCache>
                <c:formatCode>0.00%</c:formatCod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1.4644660940672627E-2</c:v>
                </c:pt>
                <c:pt idx="7">
                  <c:v>3.2777025246055781E-2</c:v>
                </c:pt>
                <c:pt idx="8">
                  <c:v>4.3750000000000004E-2</c:v>
                </c:pt>
                <c:pt idx="9">
                  <c:v>4.8895145654396024E-2</c:v>
                </c:pt>
                <c:pt idx="10">
                  <c:v>0.05</c:v>
                </c:pt>
                <c:pt idx="11">
                  <c:v>0.05</c:v>
                </c:pt>
                <c:pt idx="12">
                  <c:v>5.1104854345603981E-2</c:v>
                </c:pt>
                <c:pt idx="13">
                  <c:v>5.6250000000000001E-2</c:v>
                </c:pt>
                <c:pt idx="14">
                  <c:v>6.7222974753944231E-2</c:v>
                </c:pt>
                <c:pt idx="15">
                  <c:v>8.5355339059327379E-2</c:v>
                </c:pt>
                <c:pt idx="16">
                  <c:v>0.11176323555016367</c:v>
                </c:pt>
                <c:pt idx="17">
                  <c:v>0.14742785792574939</c:v>
                </c:pt>
                <c:pt idx="18">
                  <c:v>0.19323532183743997</c:v>
                </c:pt>
                <c:pt idx="19">
                  <c:v>0.25</c:v>
                </c:pt>
                <c:pt idx="20">
                  <c:v>0.31847960598176739</c:v>
                </c:pt>
                <c:pt idx="21">
                  <c:v>0.39938562148434209</c:v>
                </c:pt>
                <c:pt idx="22">
                  <c:v>0.49339086479580857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EA-4FB6-8416-DEB846B7528A}"/>
            </c:ext>
          </c:extLst>
        </c:ser>
        <c:ser>
          <c:idx val="1"/>
          <c:order val="1"/>
          <c:tx>
            <c:strRef>
              <c:f>Worksheet!$F$1</c:f>
              <c:strCache>
                <c:ptCount val="1"/>
                <c:pt idx="0">
                  <c:v>Academy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Worksheet!$D$2:$D$52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Worksheet!$F$2:$F$52</c:f>
              <c:numCache>
                <c:formatCode>0.00%</c:formatCode>
                <c:ptCount val="51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EA-4FB6-8416-DEB846B75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41280"/>
        <c:axId val="353594448"/>
      </c:scatterChart>
      <c:valAx>
        <c:axId val="48944128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Market Rate - Credited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94448"/>
        <c:crosses val="autoZero"/>
        <c:crossBetween val="midCat"/>
      </c:valAx>
      <c:valAx>
        <c:axId val="35359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Lapse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41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PHBDG vs Academy Dynamic Lapse Rate - In SC Period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'In SC Example'!$E$1</c:f>
              <c:strCache>
                <c:ptCount val="1"/>
                <c:pt idx="0">
                  <c:v>PHBDG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 SC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'In SC Example'!$E$2:$E$52</c:f>
              <c:numCache>
                <c:formatCode>0.00%</c:formatCod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1.5625E-2</c:v>
                </c:pt>
                <c:pt idx="9">
                  <c:v>2.334271848159403E-2</c:v>
                </c:pt>
                <c:pt idx="10">
                  <c:v>2.5000000000000001E-2</c:v>
                </c:pt>
                <c:pt idx="11">
                  <c:v>2.5000000000000001E-2</c:v>
                </c:pt>
                <c:pt idx="12">
                  <c:v>2.6657281518405972E-2</c:v>
                </c:pt>
                <c:pt idx="13">
                  <c:v>3.4375000000000003E-2</c:v>
                </c:pt>
                <c:pt idx="14">
                  <c:v>5.0834462130916337E-2</c:v>
                </c:pt>
                <c:pt idx="15">
                  <c:v>7.8033008588991065E-2</c:v>
                </c:pt>
                <c:pt idx="16">
                  <c:v>0.11764485332524549</c:v>
                </c:pt>
                <c:pt idx="17">
                  <c:v>0.17114178688862408</c:v>
                </c:pt>
                <c:pt idx="18">
                  <c:v>0.23985298275615996</c:v>
                </c:pt>
                <c:pt idx="19">
                  <c:v>0.32500000000000001</c:v>
                </c:pt>
                <c:pt idx="20">
                  <c:v>0.42771940897265115</c:v>
                </c:pt>
                <c:pt idx="21">
                  <c:v>0.54907843222651309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86-4707-AEA8-F669DD7902ED}"/>
            </c:ext>
          </c:extLst>
        </c:ser>
        <c:ser>
          <c:idx val="1"/>
          <c:order val="1"/>
          <c:tx>
            <c:strRef>
              <c:f>'In SC Example'!$F$1</c:f>
              <c:strCache>
                <c:ptCount val="1"/>
                <c:pt idx="0">
                  <c:v>Academy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 SC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'In SC Example'!$F$2:$F$52</c:f>
              <c:numCache>
                <c:formatCode>0.00%</c:formatCode>
                <c:ptCount val="51"/>
                <c:pt idx="0">
                  <c:v>5.000000000000001E-3</c:v>
                </c:pt>
                <c:pt idx="1">
                  <c:v>5.000000000000001E-3</c:v>
                </c:pt>
                <c:pt idx="2">
                  <c:v>5.000000000000001E-3</c:v>
                </c:pt>
                <c:pt idx="3">
                  <c:v>7.4999999999999997E-3</c:v>
                </c:pt>
                <c:pt idx="4">
                  <c:v>1.0000000000000002E-2</c:v>
                </c:pt>
                <c:pt idx="5">
                  <c:v>1.2500000000000001E-2</c:v>
                </c:pt>
                <c:pt idx="6">
                  <c:v>1.5000000000000001E-2</c:v>
                </c:pt>
                <c:pt idx="7">
                  <c:v>1.7500000000000002E-2</c:v>
                </c:pt>
                <c:pt idx="8">
                  <c:v>0.02</c:v>
                </c:pt>
                <c:pt idx="9">
                  <c:v>2.2500000000000003E-2</c:v>
                </c:pt>
                <c:pt idx="10">
                  <c:v>2.5000000000000001E-2</c:v>
                </c:pt>
                <c:pt idx="11">
                  <c:v>2.8750000000000001E-2</c:v>
                </c:pt>
                <c:pt idx="12">
                  <c:v>3.6250000000000004E-2</c:v>
                </c:pt>
                <c:pt idx="13">
                  <c:v>4.3749999999999997E-2</c:v>
                </c:pt>
                <c:pt idx="14">
                  <c:v>5.1250000000000004E-2</c:v>
                </c:pt>
                <c:pt idx="15">
                  <c:v>5.8750000000000004E-2</c:v>
                </c:pt>
                <c:pt idx="16">
                  <c:v>6.6250000000000003E-2</c:v>
                </c:pt>
                <c:pt idx="17">
                  <c:v>7.375000000000001E-2</c:v>
                </c:pt>
                <c:pt idx="18">
                  <c:v>8.1249999999999989E-2</c:v>
                </c:pt>
                <c:pt idx="19">
                  <c:v>8.8749999999999996E-2</c:v>
                </c:pt>
                <c:pt idx="20">
                  <c:v>9.6250000000000002E-2</c:v>
                </c:pt>
                <c:pt idx="21">
                  <c:v>0.10375000000000001</c:v>
                </c:pt>
                <c:pt idx="22">
                  <c:v>0.11124999999999999</c:v>
                </c:pt>
                <c:pt idx="23">
                  <c:v>0.11874999999999999</c:v>
                </c:pt>
                <c:pt idx="24">
                  <c:v>0.125</c:v>
                </c:pt>
                <c:pt idx="25">
                  <c:v>0.125</c:v>
                </c:pt>
                <c:pt idx="26">
                  <c:v>0.125</c:v>
                </c:pt>
                <c:pt idx="27">
                  <c:v>0.125</c:v>
                </c:pt>
                <c:pt idx="28">
                  <c:v>0.125</c:v>
                </c:pt>
                <c:pt idx="29">
                  <c:v>0.125</c:v>
                </c:pt>
                <c:pt idx="30">
                  <c:v>0.125</c:v>
                </c:pt>
                <c:pt idx="31">
                  <c:v>0.125</c:v>
                </c:pt>
                <c:pt idx="32">
                  <c:v>0.125</c:v>
                </c:pt>
                <c:pt idx="33">
                  <c:v>0.125</c:v>
                </c:pt>
                <c:pt idx="34">
                  <c:v>0.125</c:v>
                </c:pt>
                <c:pt idx="35">
                  <c:v>0.125</c:v>
                </c:pt>
                <c:pt idx="36">
                  <c:v>0.125</c:v>
                </c:pt>
                <c:pt idx="37">
                  <c:v>0.125</c:v>
                </c:pt>
                <c:pt idx="38">
                  <c:v>0.125</c:v>
                </c:pt>
                <c:pt idx="39">
                  <c:v>0.125</c:v>
                </c:pt>
                <c:pt idx="40">
                  <c:v>0.125</c:v>
                </c:pt>
                <c:pt idx="41">
                  <c:v>0.125</c:v>
                </c:pt>
                <c:pt idx="42">
                  <c:v>0.125</c:v>
                </c:pt>
                <c:pt idx="43">
                  <c:v>0.125</c:v>
                </c:pt>
                <c:pt idx="44">
                  <c:v>0.125</c:v>
                </c:pt>
                <c:pt idx="45">
                  <c:v>0.125</c:v>
                </c:pt>
                <c:pt idx="46">
                  <c:v>0.125</c:v>
                </c:pt>
                <c:pt idx="47">
                  <c:v>0.125</c:v>
                </c:pt>
                <c:pt idx="48">
                  <c:v>0.125</c:v>
                </c:pt>
                <c:pt idx="49">
                  <c:v>0.125</c:v>
                </c:pt>
                <c:pt idx="50">
                  <c:v>0.125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86-4707-AEA8-F669DD790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41280"/>
        <c:axId val="353594448"/>
      </c:scatterChart>
      <c:valAx>
        <c:axId val="48944128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Market Rate - Credited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94448"/>
        <c:crosses val="autoZero"/>
        <c:crossBetween val="midCat"/>
      </c:valAx>
      <c:valAx>
        <c:axId val="35359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Lapse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41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PHBDG vs Academy Dynamic Lapse Rate - Shock Year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'Shock Example'!$E$1</c:f>
              <c:strCache>
                <c:ptCount val="1"/>
                <c:pt idx="0">
                  <c:v>PHBDG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'Shock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'Shock Example'!$E$2:$E$52</c:f>
              <c:numCache>
                <c:formatCode>0.00%</c:formatCod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6.3529356325120079E-2</c:v>
                </c:pt>
                <c:pt idx="4">
                  <c:v>0.1551442841485012</c:v>
                </c:pt>
                <c:pt idx="5">
                  <c:v>0.22647352889967265</c:v>
                </c:pt>
                <c:pt idx="6">
                  <c:v>0.27928932188134525</c:v>
                </c:pt>
                <c:pt idx="7">
                  <c:v>0.31555405049211155</c:v>
                </c:pt>
                <c:pt idx="8">
                  <c:v>0.33749999999999997</c:v>
                </c:pt>
                <c:pt idx="9">
                  <c:v>0.34779029130879202</c:v>
                </c:pt>
                <c:pt idx="10">
                  <c:v>0.35</c:v>
                </c:pt>
                <c:pt idx="11">
                  <c:v>0.35</c:v>
                </c:pt>
                <c:pt idx="12">
                  <c:v>0.35220970869120793</c:v>
                </c:pt>
                <c:pt idx="13">
                  <c:v>0.36249999999999999</c:v>
                </c:pt>
                <c:pt idx="14">
                  <c:v>0.38444594950788841</c:v>
                </c:pt>
                <c:pt idx="15">
                  <c:v>0.4207106781186547</c:v>
                </c:pt>
                <c:pt idx="16">
                  <c:v>0.47352647110032731</c:v>
                </c:pt>
                <c:pt idx="17">
                  <c:v>0.54485571585149872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26-4A11-AEE2-327A70A49190}"/>
            </c:ext>
          </c:extLst>
        </c:ser>
        <c:ser>
          <c:idx val="1"/>
          <c:order val="1"/>
          <c:tx>
            <c:strRef>
              <c:f>'Shock Example'!$F$1</c:f>
              <c:strCache>
                <c:ptCount val="1"/>
                <c:pt idx="0">
                  <c:v>Academy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'Shock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'Shock Example'!$F$2:$F$52</c:f>
              <c:numCache>
                <c:formatCode>0.00%</c:formatCode>
                <c:ptCount val="51"/>
                <c:pt idx="0">
                  <c:v>0.31</c:v>
                </c:pt>
                <c:pt idx="1">
                  <c:v>0.31</c:v>
                </c:pt>
                <c:pt idx="2">
                  <c:v>0.31</c:v>
                </c:pt>
                <c:pt idx="3">
                  <c:v>0.31</c:v>
                </c:pt>
                <c:pt idx="4">
                  <c:v>0.31</c:v>
                </c:pt>
                <c:pt idx="5">
                  <c:v>0.31</c:v>
                </c:pt>
                <c:pt idx="6">
                  <c:v>0.31</c:v>
                </c:pt>
                <c:pt idx="7">
                  <c:v>0.31</c:v>
                </c:pt>
                <c:pt idx="8">
                  <c:v>0.31</c:v>
                </c:pt>
                <c:pt idx="9">
                  <c:v>0.32499999999999996</c:v>
                </c:pt>
                <c:pt idx="10">
                  <c:v>0.35</c:v>
                </c:pt>
                <c:pt idx="11">
                  <c:v>0.36249999999999999</c:v>
                </c:pt>
                <c:pt idx="12">
                  <c:v>0.38749999999999996</c:v>
                </c:pt>
                <c:pt idx="13">
                  <c:v>0.41249999999999998</c:v>
                </c:pt>
                <c:pt idx="14">
                  <c:v>0.4375</c:v>
                </c:pt>
                <c:pt idx="15">
                  <c:v>0.46250000000000002</c:v>
                </c:pt>
                <c:pt idx="16">
                  <c:v>0.48749999999999999</c:v>
                </c:pt>
                <c:pt idx="17">
                  <c:v>0.51249999999999996</c:v>
                </c:pt>
                <c:pt idx="18">
                  <c:v>0.53749999999999998</c:v>
                </c:pt>
                <c:pt idx="19">
                  <c:v>0.5625</c:v>
                </c:pt>
                <c:pt idx="20">
                  <c:v>0.58749999999999991</c:v>
                </c:pt>
                <c:pt idx="21">
                  <c:v>0.61250000000000004</c:v>
                </c:pt>
                <c:pt idx="22">
                  <c:v>0.63749999999999996</c:v>
                </c:pt>
                <c:pt idx="23">
                  <c:v>0.66249999999999998</c:v>
                </c:pt>
                <c:pt idx="24">
                  <c:v>0.6875</c:v>
                </c:pt>
                <c:pt idx="25">
                  <c:v>0.71249999999999991</c:v>
                </c:pt>
                <c:pt idx="26">
                  <c:v>0.73750000000000004</c:v>
                </c:pt>
                <c:pt idx="27">
                  <c:v>0.76249999999999996</c:v>
                </c:pt>
                <c:pt idx="28">
                  <c:v>0.78749999999999998</c:v>
                </c:pt>
                <c:pt idx="29">
                  <c:v>0.8125</c:v>
                </c:pt>
                <c:pt idx="30">
                  <c:v>0.83750000000000002</c:v>
                </c:pt>
                <c:pt idx="31">
                  <c:v>0.86249999999999993</c:v>
                </c:pt>
                <c:pt idx="32">
                  <c:v>0.88749999999999996</c:v>
                </c:pt>
                <c:pt idx="33">
                  <c:v>0.91249999999999998</c:v>
                </c:pt>
                <c:pt idx="34">
                  <c:v>0.93749999999999989</c:v>
                </c:pt>
                <c:pt idx="35">
                  <c:v>0.95</c:v>
                </c:pt>
                <c:pt idx="36">
                  <c:v>0.95</c:v>
                </c:pt>
                <c:pt idx="37">
                  <c:v>0.95</c:v>
                </c:pt>
                <c:pt idx="38">
                  <c:v>0.95</c:v>
                </c:pt>
                <c:pt idx="39">
                  <c:v>0.95</c:v>
                </c:pt>
                <c:pt idx="40">
                  <c:v>0.95</c:v>
                </c:pt>
                <c:pt idx="41">
                  <c:v>0.95</c:v>
                </c:pt>
                <c:pt idx="42">
                  <c:v>0.95</c:v>
                </c:pt>
                <c:pt idx="43">
                  <c:v>0.95</c:v>
                </c:pt>
                <c:pt idx="44">
                  <c:v>0.95</c:v>
                </c:pt>
                <c:pt idx="45">
                  <c:v>0.95</c:v>
                </c:pt>
                <c:pt idx="46">
                  <c:v>0.95</c:v>
                </c:pt>
                <c:pt idx="47">
                  <c:v>0.95</c:v>
                </c:pt>
                <c:pt idx="48">
                  <c:v>0.95</c:v>
                </c:pt>
                <c:pt idx="49">
                  <c:v>0.95</c:v>
                </c:pt>
                <c:pt idx="50">
                  <c:v>0.95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26-4A11-AEE2-327A70A491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41280"/>
        <c:axId val="353594448"/>
      </c:scatterChart>
      <c:valAx>
        <c:axId val="48944128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Market Rate - Credited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94448"/>
        <c:crosses val="autoZero"/>
        <c:crossBetween val="midCat"/>
      </c:valAx>
      <c:valAx>
        <c:axId val="35359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Lapse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41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PHBDG vs Academy Dynamic Lapse Rate - Post</a:t>
            </a:r>
            <a:r>
              <a:rPr lang="en-US" baseline="0"/>
              <a:t> Shock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'Post Shock Example'!$E$1</c:f>
              <c:strCache>
                <c:ptCount val="1"/>
                <c:pt idx="0">
                  <c:v>PHBDG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'Post Shock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'Post Shock Example'!$E$2:$E$52</c:f>
              <c:numCache>
                <c:formatCode>0.00%</c:formatCode>
                <c:ptCount val="51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2.9289321881345254E-2</c:v>
                </c:pt>
                <c:pt idx="7">
                  <c:v>6.5554050492111562E-2</c:v>
                </c:pt>
                <c:pt idx="8">
                  <c:v>8.7500000000000008E-2</c:v>
                </c:pt>
                <c:pt idx="9">
                  <c:v>9.7790291308792049E-2</c:v>
                </c:pt>
                <c:pt idx="10">
                  <c:v>0.1</c:v>
                </c:pt>
                <c:pt idx="11">
                  <c:v>0.1</c:v>
                </c:pt>
                <c:pt idx="12">
                  <c:v>0.10220970869120796</c:v>
                </c:pt>
                <c:pt idx="13">
                  <c:v>0.1125</c:v>
                </c:pt>
                <c:pt idx="14">
                  <c:v>0.13444594950788846</c:v>
                </c:pt>
                <c:pt idx="15">
                  <c:v>0.17071067811865476</c:v>
                </c:pt>
                <c:pt idx="16">
                  <c:v>0.22352647110032733</c:v>
                </c:pt>
                <c:pt idx="17">
                  <c:v>0.29485571585149878</c:v>
                </c:pt>
                <c:pt idx="18">
                  <c:v>0.38647064367487993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0.6</c:v>
                </c:pt>
                <c:pt idx="32">
                  <c:v>0.6</c:v>
                </c:pt>
                <c:pt idx="33">
                  <c:v>0.6</c:v>
                </c:pt>
                <c:pt idx="34">
                  <c:v>0.6</c:v>
                </c:pt>
                <c:pt idx="35">
                  <c:v>0.6</c:v>
                </c:pt>
                <c:pt idx="36">
                  <c:v>0.6</c:v>
                </c:pt>
                <c:pt idx="37">
                  <c:v>0.6</c:v>
                </c:pt>
                <c:pt idx="38">
                  <c:v>0.6</c:v>
                </c:pt>
                <c:pt idx="39">
                  <c:v>0.6</c:v>
                </c:pt>
                <c:pt idx="40">
                  <c:v>0.6</c:v>
                </c:pt>
                <c:pt idx="41">
                  <c:v>0.6</c:v>
                </c:pt>
                <c:pt idx="42">
                  <c:v>0.6</c:v>
                </c:pt>
                <c:pt idx="43">
                  <c:v>0.6</c:v>
                </c:pt>
                <c:pt idx="44">
                  <c:v>0.6</c:v>
                </c:pt>
                <c:pt idx="45">
                  <c:v>0.6</c:v>
                </c:pt>
                <c:pt idx="46">
                  <c:v>0.6</c:v>
                </c:pt>
                <c:pt idx="47">
                  <c:v>0.6</c:v>
                </c:pt>
                <c:pt idx="48">
                  <c:v>0.6</c:v>
                </c:pt>
                <c:pt idx="49">
                  <c:v>0.6</c:v>
                </c:pt>
                <c:pt idx="5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9B1-4D8D-A16B-A741DA652E48}"/>
            </c:ext>
          </c:extLst>
        </c:ser>
        <c:ser>
          <c:idx val="1"/>
          <c:order val="1"/>
          <c:tx>
            <c:strRef>
              <c:f>'Post Shock Example'!$F$1</c:f>
              <c:strCache>
                <c:ptCount val="1"/>
                <c:pt idx="0">
                  <c:v>Academy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'Post Shock Example'!$D$2:$D$52</c:f>
              <c:numCache>
                <c:formatCode>0.00%</c:formatCode>
                <c:ptCount val="51"/>
                <c:pt idx="0">
                  <c:v>-0.05</c:v>
                </c:pt>
                <c:pt idx="1">
                  <c:v>-4.4999999999999998E-2</c:v>
                </c:pt>
                <c:pt idx="2">
                  <c:v>-0.04</c:v>
                </c:pt>
                <c:pt idx="3">
                  <c:v>-3.5000000000000003E-2</c:v>
                </c:pt>
                <c:pt idx="4">
                  <c:v>-0.03</c:v>
                </c:pt>
                <c:pt idx="5">
                  <c:v>-2.5000000000000001E-2</c:v>
                </c:pt>
                <c:pt idx="6">
                  <c:v>-0.02</c:v>
                </c:pt>
                <c:pt idx="7">
                  <c:v>-1.4999999999999999E-2</c:v>
                </c:pt>
                <c:pt idx="8">
                  <c:v>-0.01</c:v>
                </c:pt>
                <c:pt idx="9">
                  <c:v>-5.0000000000000001E-3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0.01</c:v>
                </c:pt>
                <c:pt idx="13">
                  <c:v>1.4999999999999999E-2</c:v>
                </c:pt>
                <c:pt idx="14">
                  <c:v>0.02</c:v>
                </c:pt>
                <c:pt idx="15">
                  <c:v>2.5000000000000001E-2</c:v>
                </c:pt>
                <c:pt idx="16">
                  <c:v>0.03</c:v>
                </c:pt>
                <c:pt idx="17">
                  <c:v>3.5000000000000003E-2</c:v>
                </c:pt>
                <c:pt idx="18">
                  <c:v>0.04</c:v>
                </c:pt>
                <c:pt idx="19">
                  <c:v>4.4999999999999998E-2</c:v>
                </c:pt>
                <c:pt idx="20">
                  <c:v>0.05</c:v>
                </c:pt>
                <c:pt idx="21">
                  <c:v>5.5E-2</c:v>
                </c:pt>
                <c:pt idx="22">
                  <c:v>0.06</c:v>
                </c:pt>
                <c:pt idx="23">
                  <c:v>6.5000000000000002E-2</c:v>
                </c:pt>
                <c:pt idx="24">
                  <c:v>7.0000000000000007E-2</c:v>
                </c:pt>
                <c:pt idx="25">
                  <c:v>7.4999999999999997E-2</c:v>
                </c:pt>
                <c:pt idx="26">
                  <c:v>0.08</c:v>
                </c:pt>
                <c:pt idx="27">
                  <c:v>8.5000000000000006E-2</c:v>
                </c:pt>
                <c:pt idx="28">
                  <c:v>0.09</c:v>
                </c:pt>
                <c:pt idx="29">
                  <c:v>9.5000000000000001E-2</c:v>
                </c:pt>
                <c:pt idx="30">
                  <c:v>0.1</c:v>
                </c:pt>
                <c:pt idx="31">
                  <c:v>0.105</c:v>
                </c:pt>
                <c:pt idx="32">
                  <c:v>0.11</c:v>
                </c:pt>
                <c:pt idx="33">
                  <c:v>0.115</c:v>
                </c:pt>
                <c:pt idx="34">
                  <c:v>0.12</c:v>
                </c:pt>
                <c:pt idx="35">
                  <c:v>0.125</c:v>
                </c:pt>
                <c:pt idx="36">
                  <c:v>0.13</c:v>
                </c:pt>
                <c:pt idx="37">
                  <c:v>0.13500000000000001</c:v>
                </c:pt>
                <c:pt idx="38">
                  <c:v>0.14000000000000001</c:v>
                </c:pt>
                <c:pt idx="39">
                  <c:v>0.14499999999999999</c:v>
                </c:pt>
                <c:pt idx="40">
                  <c:v>0.15</c:v>
                </c:pt>
                <c:pt idx="41">
                  <c:v>0.155</c:v>
                </c:pt>
                <c:pt idx="42">
                  <c:v>0.16</c:v>
                </c:pt>
                <c:pt idx="43">
                  <c:v>0.16500000000000001</c:v>
                </c:pt>
                <c:pt idx="44">
                  <c:v>0.17</c:v>
                </c:pt>
                <c:pt idx="45">
                  <c:v>0.17499999999999999</c:v>
                </c:pt>
                <c:pt idx="46">
                  <c:v>0.18</c:v>
                </c:pt>
                <c:pt idx="47">
                  <c:v>0.185</c:v>
                </c:pt>
                <c:pt idx="48">
                  <c:v>0.19</c:v>
                </c:pt>
                <c:pt idx="49">
                  <c:v>0.19500000000000001</c:v>
                </c:pt>
                <c:pt idx="50">
                  <c:v>0.2</c:v>
                </c:pt>
              </c:numCache>
            </c:numRef>
          </c:xVal>
          <c:yVal>
            <c:numRef>
              <c:f>'Post Shock Example'!$F$2:$F$52</c:f>
              <c:numCache>
                <c:formatCode>0.00%</c:formatCode>
                <c:ptCount val="51"/>
                <c:pt idx="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  <c:pt idx="5">
                  <c:v>0.08</c:v>
                </c:pt>
                <c:pt idx="6">
                  <c:v>0.08</c:v>
                </c:pt>
                <c:pt idx="7">
                  <c:v>0.08</c:v>
                </c:pt>
                <c:pt idx="8">
                  <c:v>0.08</c:v>
                </c:pt>
                <c:pt idx="9">
                  <c:v>8.5000000000000006E-2</c:v>
                </c:pt>
                <c:pt idx="10">
                  <c:v>0.1</c:v>
                </c:pt>
                <c:pt idx="11">
                  <c:v>0.115</c:v>
                </c:pt>
                <c:pt idx="12">
                  <c:v>0.14500000000000002</c:v>
                </c:pt>
                <c:pt idx="13">
                  <c:v>0.17499999999999999</c:v>
                </c:pt>
                <c:pt idx="14">
                  <c:v>0.20500000000000002</c:v>
                </c:pt>
                <c:pt idx="15">
                  <c:v>0.23500000000000001</c:v>
                </c:pt>
                <c:pt idx="16">
                  <c:v>0.26500000000000001</c:v>
                </c:pt>
                <c:pt idx="17">
                  <c:v>0.29500000000000004</c:v>
                </c:pt>
                <c:pt idx="18">
                  <c:v>0.32499999999999996</c:v>
                </c:pt>
                <c:pt idx="19">
                  <c:v>0.35499999999999998</c:v>
                </c:pt>
                <c:pt idx="20">
                  <c:v>0.38500000000000001</c:v>
                </c:pt>
                <c:pt idx="21">
                  <c:v>0.4</c:v>
                </c:pt>
                <c:pt idx="22">
                  <c:v>0.4</c:v>
                </c:pt>
                <c:pt idx="23">
                  <c:v>0.4</c:v>
                </c:pt>
                <c:pt idx="24">
                  <c:v>0.4</c:v>
                </c:pt>
                <c:pt idx="25">
                  <c:v>0.4</c:v>
                </c:pt>
                <c:pt idx="26">
                  <c:v>0.4</c:v>
                </c:pt>
                <c:pt idx="27">
                  <c:v>0.4</c:v>
                </c:pt>
                <c:pt idx="28">
                  <c:v>0.4</c:v>
                </c:pt>
                <c:pt idx="29">
                  <c:v>0.4</c:v>
                </c:pt>
                <c:pt idx="30">
                  <c:v>0.4</c:v>
                </c:pt>
                <c:pt idx="31">
                  <c:v>0.4</c:v>
                </c:pt>
                <c:pt idx="32">
                  <c:v>0.4</c:v>
                </c:pt>
                <c:pt idx="33">
                  <c:v>0.4</c:v>
                </c:pt>
                <c:pt idx="34">
                  <c:v>0.4</c:v>
                </c:pt>
                <c:pt idx="35">
                  <c:v>0.4</c:v>
                </c:pt>
                <c:pt idx="36">
                  <c:v>0.4</c:v>
                </c:pt>
                <c:pt idx="37">
                  <c:v>0.4</c:v>
                </c:pt>
                <c:pt idx="38">
                  <c:v>0.4</c:v>
                </c:pt>
                <c:pt idx="39">
                  <c:v>0.4</c:v>
                </c:pt>
                <c:pt idx="40">
                  <c:v>0.4</c:v>
                </c:pt>
                <c:pt idx="41">
                  <c:v>0.4</c:v>
                </c:pt>
                <c:pt idx="42">
                  <c:v>0.4</c:v>
                </c:pt>
                <c:pt idx="43">
                  <c:v>0.4</c:v>
                </c:pt>
                <c:pt idx="44">
                  <c:v>0.4</c:v>
                </c:pt>
                <c:pt idx="45">
                  <c:v>0.4</c:v>
                </c:pt>
                <c:pt idx="46">
                  <c:v>0.4</c:v>
                </c:pt>
                <c:pt idx="47">
                  <c:v>0.4</c:v>
                </c:pt>
                <c:pt idx="48">
                  <c:v>0.4</c:v>
                </c:pt>
                <c:pt idx="49">
                  <c:v>0.4</c:v>
                </c:pt>
                <c:pt idx="50">
                  <c:v>0.4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9B1-4D8D-A16B-A741DA652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9441280"/>
        <c:axId val="353594448"/>
      </c:scatterChart>
      <c:valAx>
        <c:axId val="489441280"/>
        <c:scaling>
          <c:orientation val="minMax"/>
          <c:max val="0.2"/>
          <c:min val="-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Market Rate - Credited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594448"/>
        <c:crosses val="autoZero"/>
        <c:crossBetween val="midCat"/>
      </c:valAx>
      <c:valAx>
        <c:axId val="35359444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Lapse Rate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9441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3</xdr:row>
      <xdr:rowOff>0</xdr:rowOff>
    </xdr:from>
    <xdr:to>
      <xdr:col>18</xdr:col>
      <xdr:colOff>137160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529D17-AF5A-2B01-C17D-86156C6905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3</xdr:row>
      <xdr:rowOff>0</xdr:rowOff>
    </xdr:from>
    <xdr:to>
      <xdr:col>18</xdr:col>
      <xdr:colOff>137160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753AF8-F41B-44AF-A894-D221215378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3</xdr:row>
      <xdr:rowOff>0</xdr:rowOff>
    </xdr:from>
    <xdr:to>
      <xdr:col>18</xdr:col>
      <xdr:colOff>137160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01C7978-207D-44BD-B4E2-24AC1F849C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396240</xdr:colOff>
      <xdr:row>3</xdr:row>
      <xdr:rowOff>0</xdr:rowOff>
    </xdr:from>
    <xdr:to>
      <xdr:col>18</xdr:col>
      <xdr:colOff>137160</xdr:colOff>
      <xdr:row>19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6AA9DE-010F-44CB-928D-875E50AC52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6DDAD-A62F-41E7-976C-9BFB652C9EE7}">
  <dimension ref="A1:F52"/>
  <sheetViews>
    <sheetView tabSelected="1" workbookViewId="0">
      <selection activeCell="B2" sqref="B2"/>
    </sheetView>
  </sheetViews>
  <sheetFormatPr defaultRowHeight="14.4" x14ac:dyDescent="0.3"/>
  <cols>
    <col min="1" max="1" width="24.109375" bestFit="1" customWidth="1"/>
    <col min="2" max="2" width="24.109375" customWidth="1"/>
    <col min="3" max="3" width="32.88671875" bestFit="1" customWidth="1"/>
  </cols>
  <sheetData>
    <row r="1" spans="1:6" x14ac:dyDescent="0.3">
      <c r="A1" s="3" t="s">
        <v>10</v>
      </c>
      <c r="B1" s="3"/>
      <c r="D1" t="s">
        <v>8</v>
      </c>
      <c r="E1" t="s">
        <v>1</v>
      </c>
      <c r="F1" t="s">
        <v>2</v>
      </c>
    </row>
    <row r="2" spans="1:6" x14ac:dyDescent="0.3">
      <c r="A2" s="4" t="s">
        <v>0</v>
      </c>
      <c r="B2" s="5" t="s">
        <v>7</v>
      </c>
      <c r="D2" s="1">
        <v>-0.05</v>
      </c>
      <c r="E2" s="1">
        <f>MAX(MIN($B$3+MAX(0,1-5*$B$4)*IF($D2&lt;0,-1.25*POWER(-100*$D2,2.5),IF($D2&lt;0.5%,0,1.25*POWER(100*$D2-0.5,2.5)))/100,0.6),0.01)</f>
        <v>0.01</v>
      </c>
      <c r="F2" s="1">
        <f>MAX(MIN($B$3+MIN(MAX(MAX(0,1-10*$B$4)*IF($D2&lt;0,IF($B$2="In SC Period",1,IF($B$2="Shock",5,3))*$D2,IF($D2&lt;0.25%,0,IF($B$2="In SC Period",3,IF($B$2="Shock",5,6))*($D2-0.25%))),IF($B$2="Shock",-4%,-2%)),IF($B$2="In SC Period",10%,IF($B$2="Shock",60%,30%))),1),0)</f>
        <v>0.05</v>
      </c>
    </row>
    <row r="3" spans="1:6" x14ac:dyDescent="0.3">
      <c r="A3" s="5" t="s">
        <v>3</v>
      </c>
      <c r="B3" s="6">
        <v>0.05</v>
      </c>
      <c r="D3" s="1">
        <f t="shared" ref="D3:D5" si="0">ROUND(D2+0.5%,4)</f>
        <v>-4.4999999999999998E-2</v>
      </c>
      <c r="E3" s="1">
        <f>MAX(MIN($B$3+MAX(0,1-5*$B$4)*IF($D3&lt;0,-1.25*POWER(-100*$D3,2.5),IF($D3&lt;0.5%,0,1.25*POWER(100*$D3-0.5,2.5)))/100,0.6),0.01)</f>
        <v>0.01</v>
      </c>
      <c r="F3" s="1">
        <f>MAX(MIN($B$3+MIN(MAX(MAX(0,1-10*$B$4)*IF($D3&lt;0,IF($B$2="In SC Period",1,IF($B$2="Shock",5,3))*$D3,IF($D3&lt;0.25%,0,IF($B$2="In SC Period",3,IF($B$2="Shock",5,6))*($D3-0.25%))),IF($B$2="Shock",-4%,-2%)),IF($B$2="In SC Period",10%,IF($B$2="Shock",60%,30%))),1),0)</f>
        <v>0.05</v>
      </c>
    </row>
    <row r="4" spans="1:6" x14ac:dyDescent="0.3">
      <c r="A4" s="5" t="s">
        <v>4</v>
      </c>
      <c r="B4" s="7">
        <v>0.1</v>
      </c>
      <c r="D4" s="1">
        <f t="shared" si="0"/>
        <v>-0.04</v>
      </c>
      <c r="E4" s="1">
        <f>MAX(MIN($B$3+MAX(0,1-5*$B$4)*IF($D4&lt;0,-1.25*POWER(-100*$D4,2.5),IF($D4&lt;0.5%,0,1.25*POWER(100*$D4-0.5,2.5)))/100,0.6),0.01)</f>
        <v>0.01</v>
      </c>
      <c r="F4" s="1">
        <f>MAX(MIN($B$3+MIN(MAX(MAX(0,1-10*$B$4)*IF($D4&lt;0,IF($B$2="In SC Period",1,IF($B$2="Shock",5,3))*$D4,IF($D4&lt;0.25%,0,IF($B$2="In SC Period",3,IF($B$2="Shock",5,6))*($D4-0.25%))),IF($B$2="Shock",-4%,-2%)),IF($B$2="In SC Period",10%,IF($B$2="Shock",60%,30%))),1),0)</f>
        <v>0.05</v>
      </c>
    </row>
    <row r="5" spans="1:6" x14ac:dyDescent="0.3">
      <c r="D5" s="1">
        <f>ROUND(D4+0.5%,4)</f>
        <v>-3.5000000000000003E-2</v>
      </c>
      <c r="E5" s="1">
        <f>MAX(MIN($B$3+MAX(0,1-5*$B$4)*IF($D5&lt;0,-1.25*POWER(-100*$D5,2.5),IF($D5&lt;0.5%,0,1.25*POWER(100*$D5-0.5,2.5)))/100,0.6),0.01)</f>
        <v>0.01</v>
      </c>
      <c r="F5" s="1">
        <f>MAX(MIN($B$3+MIN(MAX(MAX(0,1-10*$B$4)*IF($D5&lt;0,IF($B$2="In SC Period",1,IF($B$2="Shock",5,3))*$D5,IF($D5&lt;0.25%,0,IF($B$2="In SC Period",3,IF($B$2="Shock",5,6))*($D5-0.25%))),IF($B$2="Shock",-4%,-2%)),IF($B$2="In SC Period",10%,IF($B$2="Shock",60%,30%))),1),0)</f>
        <v>0.05</v>
      </c>
    </row>
    <row r="6" spans="1:6" x14ac:dyDescent="0.3">
      <c r="D6" s="1">
        <f t="shared" ref="D6:D48" si="1">ROUND(D5+0.5%,4)</f>
        <v>-0.03</v>
      </c>
      <c r="E6" s="1">
        <f>MAX(MIN($B$3+MAX(0,1-5*$B$4)*IF($D6&lt;0,-1.25*POWER(-100*$D6,2.5),IF($D6&lt;0.5%,0,1.25*POWER(100*$D6-0.5,2.5)))/100,0.6),0.01)</f>
        <v>0.01</v>
      </c>
      <c r="F6" s="1">
        <f>MAX(MIN($B$3+MIN(MAX(MAX(0,1-10*$B$4)*IF($D6&lt;0,IF($B$2="In SC Period",1,IF($B$2="Shock",5,3))*$D6,IF($D6&lt;0.25%,0,IF($B$2="In SC Period",3,IF($B$2="Shock",5,6))*($D6-0.25%))),IF($B$2="Shock",-4%,-2%)),IF($B$2="In SC Period",10%,IF($B$2="Shock",60%,30%))),1),0)</f>
        <v>0.05</v>
      </c>
    </row>
    <row r="7" spans="1:6" x14ac:dyDescent="0.3">
      <c r="D7" s="1">
        <f t="shared" si="1"/>
        <v>-2.5000000000000001E-2</v>
      </c>
      <c r="E7" s="1">
        <f>MAX(MIN($B$3+MAX(0,1-5*$B$4)*IF($D7&lt;0,-1.25*POWER(-100*$D7,2.5),IF($D7&lt;0.5%,0,1.25*POWER(100*$D7-0.5,2.5)))/100,0.6),0.01)</f>
        <v>0.01</v>
      </c>
      <c r="F7" s="1">
        <f>MAX(MIN($B$3+MIN(MAX(MAX(0,1-10*$B$4)*IF($D7&lt;0,IF($B$2="In SC Period",1,IF($B$2="Shock",5,3))*$D7,IF($D7&lt;0.25%,0,IF($B$2="In SC Period",3,IF($B$2="Shock",5,6))*($D7-0.25%))),IF($B$2="Shock",-4%,-2%)),IF($B$2="In SC Period",10%,IF($B$2="Shock",60%,30%))),1),0)</f>
        <v>0.05</v>
      </c>
    </row>
    <row r="8" spans="1:6" x14ac:dyDescent="0.3">
      <c r="D8" s="1">
        <f t="shared" si="1"/>
        <v>-0.02</v>
      </c>
      <c r="E8" s="1">
        <f>MAX(MIN($B$3+MAX(0,1-5*$B$4)*IF($D8&lt;0,-1.25*POWER(-100*$D8,2.5),IF($D8&lt;0.5%,0,1.25*POWER(100*$D8-0.5,2.5)))/100,0.6),0.01)</f>
        <v>1.4644660940672627E-2</v>
      </c>
      <c r="F8" s="1">
        <f>MAX(MIN($B$3+MIN(MAX(MAX(0,1-10*$B$4)*IF($D8&lt;0,IF($B$2="In SC Period",1,IF($B$2="Shock",5,3))*$D8,IF($D8&lt;0.25%,0,IF($B$2="In SC Period",3,IF($B$2="Shock",5,6))*($D8-0.25%))),IF($B$2="Shock",-4%,-2%)),IF($B$2="In SC Period",10%,IF($B$2="Shock",60%,30%))),1),0)</f>
        <v>0.05</v>
      </c>
    </row>
    <row r="9" spans="1:6" x14ac:dyDescent="0.3">
      <c r="D9" s="1">
        <f t="shared" si="1"/>
        <v>-1.4999999999999999E-2</v>
      </c>
      <c r="E9" s="1">
        <f>MAX(MIN($B$3+MAX(0,1-5*$B$4)*IF($D9&lt;0,-1.25*POWER(-100*$D9,2.5),IF($D9&lt;0.5%,0,1.25*POWER(100*$D9-0.5,2.5)))/100,0.6),0.01)</f>
        <v>3.2777025246055781E-2</v>
      </c>
      <c r="F9" s="1">
        <f>MAX(MIN($B$3+MIN(MAX(MAX(0,1-10*$B$4)*IF($D9&lt;0,IF($B$2="In SC Period",1,IF($B$2="Shock",5,3))*$D9,IF($D9&lt;0.25%,0,IF($B$2="In SC Period",3,IF($B$2="Shock",5,6))*($D9-0.25%))),IF($B$2="Shock",-4%,-2%)),IF($B$2="In SC Period",10%,IF($B$2="Shock",60%,30%))),1),0)</f>
        <v>0.05</v>
      </c>
    </row>
    <row r="10" spans="1:6" x14ac:dyDescent="0.3">
      <c r="D10" s="1">
        <f t="shared" si="1"/>
        <v>-0.01</v>
      </c>
      <c r="E10" s="1">
        <f>MAX(MIN($B$3+MAX(0,1-5*$B$4)*IF($D10&lt;0,-1.25*POWER(-100*$D10,2.5),IF($D10&lt;0.5%,0,1.25*POWER(100*$D10-0.5,2.5)))/100,0.6),0.01)</f>
        <v>4.3750000000000004E-2</v>
      </c>
      <c r="F10" s="1">
        <f>MAX(MIN($B$3+MIN(MAX(MAX(0,1-10*$B$4)*IF($D10&lt;0,IF($B$2="In SC Period",1,IF($B$2="Shock",5,3))*$D10,IF($D10&lt;0.25%,0,IF($B$2="In SC Period",3,IF($B$2="Shock",5,6))*($D10-0.25%))),IF($B$2="Shock",-4%,-2%)),IF($B$2="In SC Period",10%,IF($B$2="Shock",60%,30%))),1),0)</f>
        <v>0.05</v>
      </c>
    </row>
    <row r="11" spans="1:6" x14ac:dyDescent="0.3">
      <c r="D11" s="1">
        <f t="shared" si="1"/>
        <v>-5.0000000000000001E-3</v>
      </c>
      <c r="E11" s="1">
        <f>MAX(MIN($B$3+MAX(0,1-5*$B$4)*IF($D11&lt;0,-1.25*POWER(-100*$D11,2.5),IF($D11&lt;0.5%,0,1.25*POWER(100*$D11-0.5,2.5)))/100,0.6),0.01)</f>
        <v>4.8895145654396024E-2</v>
      </c>
      <c r="F11" s="1">
        <f>MAX(MIN($B$3+MIN(MAX(MAX(0,1-10*$B$4)*IF($D11&lt;0,IF($B$2="In SC Period",1,IF($B$2="Shock",5,3))*$D11,IF($D11&lt;0.25%,0,IF($B$2="In SC Period",3,IF($B$2="Shock",5,6))*($D11-0.25%))),IF($B$2="Shock",-4%,-2%)),IF($B$2="In SC Period",10%,IF($B$2="Shock",60%,30%))),1),0)</f>
        <v>0.05</v>
      </c>
    </row>
    <row r="12" spans="1:6" x14ac:dyDescent="0.3">
      <c r="D12" s="1">
        <f t="shared" si="1"/>
        <v>0</v>
      </c>
      <c r="E12" s="1">
        <f>MAX(MIN($B$3+MAX(0,1-5*$B$4)*IF($D12&lt;0,-1.25*POWER(-100*$D12,2.5),IF($D12&lt;0.5%,0,1.25*POWER(100*$D12-0.5,2.5)))/100,0.6),0.01)</f>
        <v>0.05</v>
      </c>
      <c r="F12" s="1">
        <f>MAX(MIN($B$3+MIN(MAX(MAX(0,1-10*$B$4)*IF($D12&lt;0,IF($B$2="In SC Period",1,IF($B$2="Shock",5,3))*$D12,IF($D12&lt;0.25%,0,IF($B$2="In SC Period",3,IF($B$2="Shock",5,6))*($D12-0.25%))),IF($B$2="Shock",-4%,-2%)),IF($B$2="In SC Period",10%,IF($B$2="Shock",60%,30%))),1),0)</f>
        <v>0.05</v>
      </c>
    </row>
    <row r="13" spans="1:6" x14ac:dyDescent="0.3">
      <c r="D13" s="1">
        <f t="shared" si="1"/>
        <v>5.0000000000000001E-3</v>
      </c>
      <c r="E13" s="1">
        <f>MAX(MIN($B$3+MAX(0,1-5*$B$4)*IF($D13&lt;0,-1.25*POWER(-100*$D13,2.5),IF($D13&lt;0.5%,0,1.25*POWER(100*$D13-0.5,2.5)))/100,0.6),0.01)</f>
        <v>0.05</v>
      </c>
      <c r="F13" s="1">
        <f>MAX(MIN($B$3+MIN(MAX(MAX(0,1-10*$B$4)*IF($D13&lt;0,IF($B$2="In SC Period",1,IF($B$2="Shock",5,3))*$D13,IF($D13&lt;0.25%,0,IF($B$2="In SC Period",3,IF($B$2="Shock",5,6))*($D13-0.25%))),IF($B$2="Shock",-4%,-2%)),IF($B$2="In SC Period",10%,IF($B$2="Shock",60%,30%))),1),0)</f>
        <v>0.05</v>
      </c>
    </row>
    <row r="14" spans="1:6" x14ac:dyDescent="0.3">
      <c r="D14" s="1">
        <f t="shared" si="1"/>
        <v>0.01</v>
      </c>
      <c r="E14" s="1">
        <f>MAX(MIN($B$3+MAX(0,1-5*$B$4)*IF($D14&lt;0,-1.25*POWER(-100*$D14,2.5),IF($D14&lt;0.5%,0,1.25*POWER(100*$D14-0.5,2.5)))/100,0.6),0.01)</f>
        <v>5.1104854345603981E-2</v>
      </c>
      <c r="F14" s="1">
        <f>MAX(MIN($B$3+MIN(MAX(MAX(0,1-10*$B$4)*IF($D14&lt;0,IF($B$2="In SC Period",1,IF($B$2="Shock",5,3))*$D14,IF($D14&lt;0.25%,0,IF($B$2="In SC Period",3,IF($B$2="Shock",5,6))*($D14-0.25%))),IF($B$2="Shock",-4%,-2%)),IF($B$2="In SC Period",10%,IF($B$2="Shock",60%,30%))),1),0)</f>
        <v>0.05</v>
      </c>
    </row>
    <row r="15" spans="1:6" x14ac:dyDescent="0.3">
      <c r="D15" s="1">
        <f t="shared" si="1"/>
        <v>1.4999999999999999E-2</v>
      </c>
      <c r="E15" s="1">
        <f>MAX(MIN($B$3+MAX(0,1-5*$B$4)*IF($D15&lt;0,-1.25*POWER(-100*$D15,2.5),IF($D15&lt;0.5%,0,1.25*POWER(100*$D15-0.5,2.5)))/100,0.6),0.01)</f>
        <v>5.6250000000000001E-2</v>
      </c>
      <c r="F15" s="1">
        <f>MAX(MIN($B$3+MIN(MAX(MAX(0,1-10*$B$4)*IF($D15&lt;0,IF($B$2="In SC Period",1,IF($B$2="Shock",5,3))*$D15,IF($D15&lt;0.25%,0,IF($B$2="In SC Period",3,IF($B$2="Shock",5,6))*($D15-0.25%))),IF($B$2="Shock",-4%,-2%)),IF($B$2="In SC Period",10%,IF($B$2="Shock",60%,30%))),1),0)</f>
        <v>0.05</v>
      </c>
    </row>
    <row r="16" spans="1:6" x14ac:dyDescent="0.3">
      <c r="D16" s="1">
        <f t="shared" si="1"/>
        <v>0.02</v>
      </c>
      <c r="E16" s="1">
        <f>MAX(MIN($B$3+MAX(0,1-5*$B$4)*IF($D16&lt;0,-1.25*POWER(-100*$D16,2.5),IF($D16&lt;0.5%,0,1.25*POWER(100*$D16-0.5,2.5)))/100,0.6),0.01)</f>
        <v>6.7222974753944231E-2</v>
      </c>
      <c r="F16" s="1">
        <f>MAX(MIN($B$3+MIN(MAX(MAX(0,1-10*$B$4)*IF($D16&lt;0,IF($B$2="In SC Period",1,IF($B$2="Shock",5,3))*$D16,IF($D16&lt;0.25%,0,IF($B$2="In SC Period",3,IF($B$2="Shock",5,6))*($D16-0.25%))),IF($B$2="Shock",-4%,-2%)),IF($B$2="In SC Period",10%,IF($B$2="Shock",60%,30%))),1),0)</f>
        <v>0.05</v>
      </c>
    </row>
    <row r="17" spans="1:6" x14ac:dyDescent="0.3">
      <c r="A17" s="2" t="s">
        <v>9</v>
      </c>
      <c r="D17" s="1">
        <f t="shared" si="1"/>
        <v>2.5000000000000001E-2</v>
      </c>
      <c r="E17" s="1">
        <f>MAX(MIN($B$3+MAX(0,1-5*$B$4)*IF($D17&lt;0,-1.25*POWER(-100*$D17,2.5),IF($D17&lt;0.5%,0,1.25*POWER(100*$D17-0.5,2.5)))/100,0.6),0.01)</f>
        <v>8.5355339059327379E-2</v>
      </c>
      <c r="F17" s="1">
        <f>MAX(MIN($B$3+MIN(MAX(MAX(0,1-10*$B$4)*IF($D17&lt;0,IF($B$2="In SC Period",1,IF($B$2="Shock",5,3))*$D17,IF($D17&lt;0.25%,0,IF($B$2="In SC Period",3,IF($B$2="Shock",5,6))*($D17-0.25%))),IF($B$2="Shock",-4%,-2%)),IF($B$2="In SC Period",10%,IF($B$2="Shock",60%,30%))),1),0)</f>
        <v>0.05</v>
      </c>
    </row>
    <row r="18" spans="1:6" x14ac:dyDescent="0.3">
      <c r="A18" s="2" t="s">
        <v>7</v>
      </c>
      <c r="D18" s="1">
        <f t="shared" si="1"/>
        <v>0.03</v>
      </c>
      <c r="E18" s="1">
        <f>MAX(MIN($B$3+MAX(0,1-5*$B$4)*IF($D18&lt;0,-1.25*POWER(-100*$D18,2.5),IF($D18&lt;0.5%,0,1.25*POWER(100*$D18-0.5,2.5)))/100,0.6),0.01)</f>
        <v>0.11176323555016367</v>
      </c>
      <c r="F18" s="1">
        <f>MAX(MIN($B$3+MIN(MAX(MAX(0,1-10*$B$4)*IF($D18&lt;0,IF($B$2="In SC Period",1,IF($B$2="Shock",5,3))*$D18,IF($D18&lt;0.25%,0,IF($B$2="In SC Period",3,IF($B$2="Shock",5,6))*($D18-0.25%))),IF($B$2="Shock",-4%,-2%)),IF($B$2="In SC Period",10%,IF($B$2="Shock",60%,30%))),1),0)</f>
        <v>0.05</v>
      </c>
    </row>
    <row r="19" spans="1:6" x14ac:dyDescent="0.3">
      <c r="A19" s="2" t="s">
        <v>5</v>
      </c>
      <c r="D19" s="1">
        <f t="shared" si="1"/>
        <v>3.5000000000000003E-2</v>
      </c>
      <c r="E19" s="1">
        <f>MAX(MIN($B$3+MAX(0,1-5*$B$4)*IF($D19&lt;0,-1.25*POWER(-100*$D19,2.5),IF($D19&lt;0.5%,0,1.25*POWER(100*$D19-0.5,2.5)))/100,0.6),0.01)</f>
        <v>0.14742785792574939</v>
      </c>
      <c r="F19" s="1">
        <f>MAX(MIN($B$3+MIN(MAX(MAX(0,1-10*$B$4)*IF($D19&lt;0,IF($B$2="In SC Period",1,IF($B$2="Shock",5,3))*$D19,IF($D19&lt;0.25%,0,IF($B$2="In SC Period",3,IF($B$2="Shock",5,6))*($D19-0.25%))),IF($B$2="Shock",-4%,-2%)),IF($B$2="In SC Period",10%,IF($B$2="Shock",60%,30%))),1),0)</f>
        <v>0.05</v>
      </c>
    </row>
    <row r="20" spans="1:6" x14ac:dyDescent="0.3">
      <c r="A20" s="2" t="s">
        <v>6</v>
      </c>
      <c r="D20" s="1">
        <f t="shared" si="1"/>
        <v>0.04</v>
      </c>
      <c r="E20" s="1">
        <f>MAX(MIN($B$3+MAX(0,1-5*$B$4)*IF($D20&lt;0,-1.25*POWER(-100*$D20,2.5),IF($D20&lt;0.5%,0,1.25*POWER(100*$D20-0.5,2.5)))/100,0.6),0.01)</f>
        <v>0.19323532183743997</v>
      </c>
      <c r="F20" s="1">
        <f>MAX(MIN($B$3+MIN(MAX(MAX(0,1-10*$B$4)*IF($D20&lt;0,IF($B$2="In SC Period",1,IF($B$2="Shock",5,3))*$D20,IF($D20&lt;0.25%,0,IF($B$2="In SC Period",3,IF($B$2="Shock",5,6))*($D20-0.25%))),IF($B$2="Shock",-4%,-2%)),IF($B$2="In SC Period",10%,IF($B$2="Shock",60%,30%))),1),0)</f>
        <v>0.05</v>
      </c>
    </row>
    <row r="21" spans="1:6" x14ac:dyDescent="0.3">
      <c r="D21" s="1">
        <f t="shared" si="1"/>
        <v>4.4999999999999998E-2</v>
      </c>
      <c r="E21" s="1">
        <f>MAX(MIN($B$3+MAX(0,1-5*$B$4)*IF($D21&lt;0,-1.25*POWER(-100*$D21,2.5),IF($D21&lt;0.5%,0,1.25*POWER(100*$D21-0.5,2.5)))/100,0.6),0.01)</f>
        <v>0.25</v>
      </c>
      <c r="F21" s="1">
        <f>MAX(MIN($B$3+MIN(MAX(MAX(0,1-10*$B$4)*IF($D21&lt;0,IF($B$2="In SC Period",1,IF($B$2="Shock",5,3))*$D21,IF($D21&lt;0.25%,0,IF($B$2="In SC Period",3,IF($B$2="Shock",5,6))*($D21-0.25%))),IF($B$2="Shock",-4%,-2%)),IF($B$2="In SC Period",10%,IF($B$2="Shock",60%,30%))),1),0)</f>
        <v>0.05</v>
      </c>
    </row>
    <row r="22" spans="1:6" x14ac:dyDescent="0.3">
      <c r="D22" s="1">
        <f t="shared" si="1"/>
        <v>0.05</v>
      </c>
      <c r="E22" s="1">
        <f>MAX(MIN($B$3+MAX(0,1-5*$B$4)*IF($D22&lt;0,-1.25*POWER(-100*$D22,2.5),IF($D22&lt;0.5%,0,1.25*POWER(100*$D22-0.5,2.5)))/100,0.6),0.01)</f>
        <v>0.31847960598176739</v>
      </c>
      <c r="F22" s="1">
        <f>MAX(MIN($B$3+MIN(MAX(MAX(0,1-10*$B$4)*IF($D22&lt;0,IF($B$2="In SC Period",1,IF($B$2="Shock",5,3))*$D22,IF($D22&lt;0.25%,0,IF($B$2="In SC Period",3,IF($B$2="Shock",5,6))*($D22-0.25%))),IF($B$2="Shock",-4%,-2%)),IF($B$2="In SC Period",10%,IF($B$2="Shock",60%,30%))),1),0)</f>
        <v>0.05</v>
      </c>
    </row>
    <row r="23" spans="1:6" x14ac:dyDescent="0.3">
      <c r="D23" s="1">
        <f t="shared" si="1"/>
        <v>5.5E-2</v>
      </c>
      <c r="E23" s="1">
        <f>MAX(MIN($B$3+MAX(0,1-5*$B$4)*IF($D23&lt;0,-1.25*POWER(-100*$D23,2.5),IF($D23&lt;0.5%,0,1.25*POWER(100*$D23-0.5,2.5)))/100,0.6),0.01)</f>
        <v>0.39938562148434209</v>
      </c>
      <c r="F23" s="1">
        <f>MAX(MIN($B$3+MIN(MAX(MAX(0,1-10*$B$4)*IF($D23&lt;0,IF($B$2="In SC Period",1,IF($B$2="Shock",5,3))*$D23,IF($D23&lt;0.25%,0,IF($B$2="In SC Period",3,IF($B$2="Shock",5,6))*($D23-0.25%))),IF($B$2="Shock",-4%,-2%)),IF($B$2="In SC Period",10%,IF($B$2="Shock",60%,30%))),1),0)</f>
        <v>0.05</v>
      </c>
    </row>
    <row r="24" spans="1:6" x14ac:dyDescent="0.3">
      <c r="D24" s="1">
        <f t="shared" si="1"/>
        <v>0.06</v>
      </c>
      <c r="E24" s="1">
        <f>MAX(MIN($B$3+MAX(0,1-5*$B$4)*IF($D24&lt;0,-1.25*POWER(-100*$D24,2.5),IF($D24&lt;0.5%,0,1.25*POWER(100*$D24-0.5,2.5)))/100,0.6),0.01)</f>
        <v>0.49339086479580857</v>
      </c>
      <c r="F24" s="1">
        <f>MAX(MIN($B$3+MIN(MAX(MAX(0,1-10*$B$4)*IF($D24&lt;0,IF($B$2="In SC Period",1,IF($B$2="Shock",5,3))*$D24,IF($D24&lt;0.25%,0,IF($B$2="In SC Period",3,IF($B$2="Shock",5,6))*($D24-0.25%))),IF($B$2="Shock",-4%,-2%)),IF($B$2="In SC Period",10%,IF($B$2="Shock",60%,30%))),1),0)</f>
        <v>0.05</v>
      </c>
    </row>
    <row r="25" spans="1:6" x14ac:dyDescent="0.3">
      <c r="D25" s="1">
        <f t="shared" si="1"/>
        <v>6.5000000000000002E-2</v>
      </c>
      <c r="E25" s="1">
        <f>MAX(MIN($B$3+MAX(0,1-5*$B$4)*IF($D25&lt;0,-1.25*POWER(-100*$D25,2.5),IF($D25&lt;0.5%,0,1.25*POWER(100*$D25-0.5,2.5)))/100,0.6),0.01)</f>
        <v>0.6</v>
      </c>
      <c r="F25" s="1">
        <f>MAX(MIN($B$3+MIN(MAX(MAX(0,1-10*$B$4)*IF($D25&lt;0,IF($B$2="In SC Period",1,IF($B$2="Shock",5,3))*$D25,IF($D25&lt;0.25%,0,IF($B$2="In SC Period",3,IF($B$2="Shock",5,6))*($D25-0.25%))),IF($B$2="Shock",-4%,-2%)),IF($B$2="In SC Period",10%,IF($B$2="Shock",60%,30%))),1),0)</f>
        <v>0.05</v>
      </c>
    </row>
    <row r="26" spans="1:6" x14ac:dyDescent="0.3">
      <c r="D26" s="1">
        <f t="shared" si="1"/>
        <v>7.0000000000000007E-2</v>
      </c>
      <c r="E26" s="1">
        <f>MAX(MIN($B$3+MAX(0,1-5*$B$4)*IF($D26&lt;0,-1.25*POWER(-100*$D26,2.5),IF($D26&lt;0.5%,0,1.25*POWER(100*$D26-0.5,2.5)))/100,0.6),0.01)</f>
        <v>0.6</v>
      </c>
      <c r="F26" s="1">
        <f>MAX(MIN($B$3+MIN(MAX(MAX(0,1-10*$B$4)*IF($D26&lt;0,IF($B$2="In SC Period",1,IF($B$2="Shock",5,3))*$D26,IF($D26&lt;0.25%,0,IF($B$2="In SC Period",3,IF($B$2="Shock",5,6))*($D26-0.25%))),IF($B$2="Shock",-4%,-2%)),IF($B$2="In SC Period",10%,IF($B$2="Shock",60%,30%))),1),0)</f>
        <v>0.05</v>
      </c>
    </row>
    <row r="27" spans="1:6" x14ac:dyDescent="0.3">
      <c r="D27" s="1">
        <f t="shared" si="1"/>
        <v>7.4999999999999997E-2</v>
      </c>
      <c r="E27" s="1">
        <f>MAX(MIN($B$3+MAX(0,1-5*$B$4)*IF($D27&lt;0,-1.25*POWER(-100*$D27,2.5),IF($D27&lt;0.5%,0,1.25*POWER(100*$D27-0.5,2.5)))/100,0.6),0.01)</f>
        <v>0.6</v>
      </c>
      <c r="F27" s="1">
        <f>MAX(MIN($B$3+MIN(MAX(MAX(0,1-10*$B$4)*IF($D27&lt;0,IF($B$2="In SC Period",1,IF($B$2="Shock",5,3))*$D27,IF($D27&lt;0.25%,0,IF($B$2="In SC Period",3,IF($B$2="Shock",5,6))*($D27-0.25%))),IF($B$2="Shock",-4%,-2%)),IF($B$2="In SC Period",10%,IF($B$2="Shock",60%,30%))),1),0)</f>
        <v>0.05</v>
      </c>
    </row>
    <row r="28" spans="1:6" x14ac:dyDescent="0.3">
      <c r="D28" s="1">
        <f t="shared" si="1"/>
        <v>0.08</v>
      </c>
      <c r="E28" s="1">
        <f>MAX(MIN($B$3+MAX(0,1-5*$B$4)*IF($D28&lt;0,-1.25*POWER(-100*$D28,2.5),IF($D28&lt;0.5%,0,1.25*POWER(100*$D28-0.5,2.5)))/100,0.6),0.01)</f>
        <v>0.6</v>
      </c>
      <c r="F28" s="1">
        <f>MAX(MIN($B$3+MIN(MAX(MAX(0,1-10*$B$4)*IF($D28&lt;0,IF($B$2="In SC Period",1,IF($B$2="Shock",5,3))*$D28,IF($D28&lt;0.25%,0,IF($B$2="In SC Period",3,IF($B$2="Shock",5,6))*($D28-0.25%))),IF($B$2="Shock",-4%,-2%)),IF($B$2="In SC Period",10%,IF($B$2="Shock",60%,30%))),1),0)</f>
        <v>0.05</v>
      </c>
    </row>
    <row r="29" spans="1:6" x14ac:dyDescent="0.3">
      <c r="D29" s="1">
        <f t="shared" si="1"/>
        <v>8.5000000000000006E-2</v>
      </c>
      <c r="E29" s="1">
        <f>MAX(MIN($B$3+MAX(0,1-5*$B$4)*IF($D29&lt;0,-1.25*POWER(-100*$D29,2.5),IF($D29&lt;0.5%,0,1.25*POWER(100*$D29-0.5,2.5)))/100,0.6),0.01)</f>
        <v>0.6</v>
      </c>
      <c r="F29" s="1">
        <f>MAX(MIN($B$3+MIN(MAX(MAX(0,1-10*$B$4)*IF($D29&lt;0,IF($B$2="In SC Period",1,IF($B$2="Shock",5,3))*$D29,IF($D29&lt;0.25%,0,IF($B$2="In SC Period",3,IF($B$2="Shock",5,6))*($D29-0.25%))),IF($B$2="Shock",-4%,-2%)),IF($B$2="In SC Period",10%,IF($B$2="Shock",60%,30%))),1),0)</f>
        <v>0.05</v>
      </c>
    </row>
    <row r="30" spans="1:6" x14ac:dyDescent="0.3">
      <c r="D30" s="1">
        <f t="shared" si="1"/>
        <v>0.09</v>
      </c>
      <c r="E30" s="1">
        <f>MAX(MIN($B$3+MAX(0,1-5*$B$4)*IF($D30&lt;0,-1.25*POWER(-100*$D30,2.5),IF($D30&lt;0.5%,0,1.25*POWER(100*$D30-0.5,2.5)))/100,0.6),0.01)</f>
        <v>0.6</v>
      </c>
      <c r="F30" s="1">
        <f>MAX(MIN($B$3+MIN(MAX(MAX(0,1-10*$B$4)*IF($D30&lt;0,IF($B$2="In SC Period",1,IF($B$2="Shock",5,3))*$D30,IF($D30&lt;0.25%,0,IF($B$2="In SC Period",3,IF($B$2="Shock",5,6))*($D30-0.25%))),IF($B$2="Shock",-4%,-2%)),IF($B$2="In SC Period",10%,IF($B$2="Shock",60%,30%))),1),0)</f>
        <v>0.05</v>
      </c>
    </row>
    <row r="31" spans="1:6" x14ac:dyDescent="0.3">
      <c r="D31" s="1">
        <f t="shared" si="1"/>
        <v>9.5000000000000001E-2</v>
      </c>
      <c r="E31" s="1">
        <f>MAX(MIN($B$3+MAX(0,1-5*$B$4)*IF($D31&lt;0,-1.25*POWER(-100*$D31,2.5),IF($D31&lt;0.5%,0,1.25*POWER(100*$D31-0.5,2.5)))/100,0.6),0.01)</f>
        <v>0.6</v>
      </c>
      <c r="F31" s="1">
        <f>MAX(MIN($B$3+MIN(MAX(MAX(0,1-10*$B$4)*IF($D31&lt;0,IF($B$2="In SC Period",1,IF($B$2="Shock",5,3))*$D31,IF($D31&lt;0.25%,0,IF($B$2="In SC Period",3,IF($B$2="Shock",5,6))*($D31-0.25%))),IF($B$2="Shock",-4%,-2%)),IF($B$2="In SC Period",10%,IF($B$2="Shock",60%,30%))),1),0)</f>
        <v>0.05</v>
      </c>
    </row>
    <row r="32" spans="1:6" x14ac:dyDescent="0.3">
      <c r="D32" s="1">
        <f t="shared" si="1"/>
        <v>0.1</v>
      </c>
      <c r="E32" s="1">
        <f>MAX(MIN($B$3+MAX(0,1-5*$B$4)*IF($D32&lt;0,-1.25*POWER(-100*$D32,2.5),IF($D32&lt;0.5%,0,1.25*POWER(100*$D32-0.5,2.5)))/100,0.6),0.01)</f>
        <v>0.6</v>
      </c>
      <c r="F32" s="1">
        <f>MAX(MIN($B$3+MIN(MAX(MAX(0,1-10*$B$4)*IF($D32&lt;0,IF($B$2="In SC Period",1,IF($B$2="Shock",5,3))*$D32,IF($D32&lt;0.25%,0,IF($B$2="In SC Period",3,IF($B$2="Shock",5,6))*($D32-0.25%))),IF($B$2="Shock",-4%,-2%)),IF($B$2="In SC Period",10%,IF($B$2="Shock",60%,30%))),1),0)</f>
        <v>0.05</v>
      </c>
    </row>
    <row r="33" spans="4:6" x14ac:dyDescent="0.3">
      <c r="D33" s="1">
        <f t="shared" si="1"/>
        <v>0.105</v>
      </c>
      <c r="E33" s="1">
        <f>MAX(MIN($B$3+MAX(0,1-5*$B$4)*IF($D33&lt;0,-1.25*POWER(-100*$D33,2.5),IF($D33&lt;0.5%,0,1.25*POWER(100*$D33-0.5,2.5)))/100,0.6),0.01)</f>
        <v>0.6</v>
      </c>
      <c r="F33" s="1">
        <f>MAX(MIN($B$3+MIN(MAX(MAX(0,1-10*$B$4)*IF($D33&lt;0,IF($B$2="In SC Period",1,IF($B$2="Shock",5,3))*$D33,IF($D33&lt;0.25%,0,IF($B$2="In SC Period",3,IF($B$2="Shock",5,6))*($D33-0.25%))),IF($B$2="Shock",-4%,-2%)),IF($B$2="In SC Period",10%,IF($B$2="Shock",60%,30%))),1),0)</f>
        <v>0.05</v>
      </c>
    </row>
    <row r="34" spans="4:6" x14ac:dyDescent="0.3">
      <c r="D34" s="1">
        <f t="shared" si="1"/>
        <v>0.11</v>
      </c>
      <c r="E34" s="1">
        <f>MAX(MIN($B$3+MAX(0,1-5*$B$4)*IF($D34&lt;0,-1.25*POWER(-100*$D34,2.5),IF($D34&lt;0.5%,0,1.25*POWER(100*$D34-0.5,2.5)))/100,0.6),0.01)</f>
        <v>0.6</v>
      </c>
      <c r="F34" s="1">
        <f>MAX(MIN($B$3+MIN(MAX(MAX(0,1-10*$B$4)*IF($D34&lt;0,IF($B$2="In SC Period",1,IF($B$2="Shock",5,3))*$D34,IF($D34&lt;0.25%,0,IF($B$2="In SC Period",3,IF($B$2="Shock",5,6))*($D34-0.25%))),IF($B$2="Shock",-4%,-2%)),IF($B$2="In SC Period",10%,IF($B$2="Shock",60%,30%))),1),0)</f>
        <v>0.05</v>
      </c>
    </row>
    <row r="35" spans="4:6" x14ac:dyDescent="0.3">
      <c r="D35" s="1">
        <f t="shared" si="1"/>
        <v>0.115</v>
      </c>
      <c r="E35" s="1">
        <f>MAX(MIN($B$3+MAX(0,1-5*$B$4)*IF($D35&lt;0,-1.25*POWER(-100*$D35,2.5),IF($D35&lt;0.5%,0,1.25*POWER(100*$D35-0.5,2.5)))/100,0.6),0.01)</f>
        <v>0.6</v>
      </c>
      <c r="F35" s="1">
        <f>MAX(MIN($B$3+MIN(MAX(MAX(0,1-10*$B$4)*IF($D35&lt;0,IF($B$2="In SC Period",1,IF($B$2="Shock",5,3))*$D35,IF($D35&lt;0.25%,0,IF($B$2="In SC Period",3,IF($B$2="Shock",5,6))*($D35-0.25%))),IF($B$2="Shock",-4%,-2%)),IF($B$2="In SC Period",10%,IF($B$2="Shock",60%,30%))),1),0)</f>
        <v>0.05</v>
      </c>
    </row>
    <row r="36" spans="4:6" x14ac:dyDescent="0.3">
      <c r="D36" s="1">
        <f t="shared" si="1"/>
        <v>0.12</v>
      </c>
      <c r="E36" s="1">
        <f>MAX(MIN($B$3+MAX(0,1-5*$B$4)*IF($D36&lt;0,-1.25*POWER(-100*$D36,2.5),IF($D36&lt;0.5%,0,1.25*POWER(100*$D36-0.5,2.5)))/100,0.6),0.01)</f>
        <v>0.6</v>
      </c>
      <c r="F36" s="1">
        <f>MAX(MIN($B$3+MIN(MAX(MAX(0,1-10*$B$4)*IF($D36&lt;0,IF($B$2="In SC Period",1,IF($B$2="Shock",5,3))*$D36,IF($D36&lt;0.25%,0,IF($B$2="In SC Period",3,IF($B$2="Shock",5,6))*($D36-0.25%))),IF($B$2="Shock",-4%,-2%)),IF($B$2="In SC Period",10%,IF($B$2="Shock",60%,30%))),1),0)</f>
        <v>0.05</v>
      </c>
    </row>
    <row r="37" spans="4:6" x14ac:dyDescent="0.3">
      <c r="D37" s="1">
        <f t="shared" si="1"/>
        <v>0.125</v>
      </c>
      <c r="E37" s="1">
        <f>MAX(MIN($B$3+MAX(0,1-5*$B$4)*IF($D37&lt;0,-1.25*POWER(-100*$D37,2.5),IF($D37&lt;0.5%,0,1.25*POWER(100*$D37-0.5,2.5)))/100,0.6),0.01)</f>
        <v>0.6</v>
      </c>
      <c r="F37" s="1">
        <f>MAX(MIN($B$3+MIN(MAX(MAX(0,1-10*$B$4)*IF($D37&lt;0,IF($B$2="In SC Period",1,IF($B$2="Shock",5,3))*$D37,IF($D37&lt;0.25%,0,IF($B$2="In SC Period",3,IF($B$2="Shock",5,6))*($D37-0.25%))),IF($B$2="Shock",-4%,-2%)),IF($B$2="In SC Period",10%,IF($B$2="Shock",60%,30%))),1),0)</f>
        <v>0.05</v>
      </c>
    </row>
    <row r="38" spans="4:6" x14ac:dyDescent="0.3">
      <c r="D38" s="1">
        <f t="shared" si="1"/>
        <v>0.13</v>
      </c>
      <c r="E38" s="1">
        <f>MAX(MIN($B$3+MAX(0,1-5*$B$4)*IF($D38&lt;0,-1.25*POWER(-100*$D38,2.5),IF($D38&lt;0.5%,0,1.25*POWER(100*$D38-0.5,2.5)))/100,0.6),0.01)</f>
        <v>0.6</v>
      </c>
      <c r="F38" s="1">
        <f>MAX(MIN($B$3+MIN(MAX(MAX(0,1-10*$B$4)*IF($D38&lt;0,IF($B$2="In SC Period",1,IF($B$2="Shock",5,3))*$D38,IF($D38&lt;0.25%,0,IF($B$2="In SC Period",3,IF($B$2="Shock",5,6))*($D38-0.25%))),IF($B$2="Shock",-4%,-2%)),IF($B$2="In SC Period",10%,IF($B$2="Shock",60%,30%))),1),0)</f>
        <v>0.05</v>
      </c>
    </row>
    <row r="39" spans="4:6" x14ac:dyDescent="0.3">
      <c r="D39" s="1">
        <f t="shared" si="1"/>
        <v>0.13500000000000001</v>
      </c>
      <c r="E39" s="1">
        <f>MAX(MIN($B$3+MAX(0,1-5*$B$4)*IF($D39&lt;0,-1.25*POWER(-100*$D39,2.5),IF($D39&lt;0.5%,0,1.25*POWER(100*$D39-0.5,2.5)))/100,0.6),0.01)</f>
        <v>0.6</v>
      </c>
      <c r="F39" s="1">
        <f>MAX(MIN($B$3+MIN(MAX(MAX(0,1-10*$B$4)*IF($D39&lt;0,IF($B$2="In SC Period",1,IF($B$2="Shock",5,3))*$D39,IF($D39&lt;0.25%,0,IF($B$2="In SC Period",3,IF($B$2="Shock",5,6))*($D39-0.25%))),IF($B$2="Shock",-4%,-2%)),IF($B$2="In SC Period",10%,IF($B$2="Shock",60%,30%))),1),0)</f>
        <v>0.05</v>
      </c>
    </row>
    <row r="40" spans="4:6" x14ac:dyDescent="0.3">
      <c r="D40" s="1">
        <f t="shared" si="1"/>
        <v>0.14000000000000001</v>
      </c>
      <c r="E40" s="1">
        <f>MAX(MIN($B$3+MAX(0,1-5*$B$4)*IF($D40&lt;0,-1.25*POWER(-100*$D40,2.5),IF($D40&lt;0.5%,0,1.25*POWER(100*$D40-0.5,2.5)))/100,0.6),0.01)</f>
        <v>0.6</v>
      </c>
      <c r="F40" s="1">
        <f>MAX(MIN($B$3+MIN(MAX(MAX(0,1-10*$B$4)*IF($D40&lt;0,IF($B$2="In SC Period",1,IF($B$2="Shock",5,3))*$D40,IF($D40&lt;0.25%,0,IF($B$2="In SC Period",3,IF($B$2="Shock",5,6))*($D40-0.25%))),IF($B$2="Shock",-4%,-2%)),IF($B$2="In SC Period",10%,IF($B$2="Shock",60%,30%))),1),0)</f>
        <v>0.05</v>
      </c>
    </row>
    <row r="41" spans="4:6" x14ac:dyDescent="0.3">
      <c r="D41" s="1">
        <f t="shared" si="1"/>
        <v>0.14499999999999999</v>
      </c>
      <c r="E41" s="1">
        <f>MAX(MIN($B$3+MAX(0,1-5*$B$4)*IF($D41&lt;0,-1.25*POWER(-100*$D41,2.5),IF($D41&lt;0.5%,0,1.25*POWER(100*$D41-0.5,2.5)))/100,0.6),0.01)</f>
        <v>0.6</v>
      </c>
      <c r="F41" s="1">
        <f>MAX(MIN($B$3+MIN(MAX(MAX(0,1-10*$B$4)*IF($D41&lt;0,IF($B$2="In SC Period",1,IF($B$2="Shock",5,3))*$D41,IF($D41&lt;0.25%,0,IF($B$2="In SC Period",3,IF($B$2="Shock",5,6))*($D41-0.25%))),IF($B$2="Shock",-4%,-2%)),IF($B$2="In SC Period",10%,IF($B$2="Shock",60%,30%))),1),0)</f>
        <v>0.05</v>
      </c>
    </row>
    <row r="42" spans="4:6" x14ac:dyDescent="0.3">
      <c r="D42" s="1">
        <f t="shared" si="1"/>
        <v>0.15</v>
      </c>
      <c r="E42" s="1">
        <f>MAX(MIN($B$3+MAX(0,1-5*$B$4)*IF($D42&lt;0,-1.25*POWER(-100*$D42,2.5),IF($D42&lt;0.5%,0,1.25*POWER(100*$D42-0.5,2.5)))/100,0.6),0.01)</f>
        <v>0.6</v>
      </c>
      <c r="F42" s="1">
        <f>MAX(MIN($B$3+MIN(MAX(MAX(0,1-10*$B$4)*IF($D42&lt;0,IF($B$2="In SC Period",1,IF($B$2="Shock",5,3))*$D42,IF($D42&lt;0.25%,0,IF($B$2="In SC Period",3,IF($B$2="Shock",5,6))*($D42-0.25%))),IF($B$2="Shock",-4%,-2%)),IF($B$2="In SC Period",10%,IF($B$2="Shock",60%,30%))),1),0)</f>
        <v>0.05</v>
      </c>
    </row>
    <row r="43" spans="4:6" x14ac:dyDescent="0.3">
      <c r="D43" s="1">
        <f t="shared" si="1"/>
        <v>0.155</v>
      </c>
      <c r="E43" s="1">
        <f>MAX(MIN($B$3+MAX(0,1-5*$B$4)*IF($D43&lt;0,-1.25*POWER(-100*$D43,2.5),IF($D43&lt;0.5%,0,1.25*POWER(100*$D43-0.5,2.5)))/100,0.6),0.01)</f>
        <v>0.6</v>
      </c>
      <c r="F43" s="1">
        <f>MAX(MIN($B$3+MIN(MAX(MAX(0,1-10*$B$4)*IF($D43&lt;0,IF($B$2="In SC Period",1,IF($B$2="Shock",5,3))*$D43,IF($D43&lt;0.25%,0,IF($B$2="In SC Period",3,IF($B$2="Shock",5,6))*($D43-0.25%))),IF($B$2="Shock",-4%,-2%)),IF($B$2="In SC Period",10%,IF($B$2="Shock",60%,30%))),1),0)</f>
        <v>0.05</v>
      </c>
    </row>
    <row r="44" spans="4:6" x14ac:dyDescent="0.3">
      <c r="D44" s="1">
        <f t="shared" si="1"/>
        <v>0.16</v>
      </c>
      <c r="E44" s="1">
        <f>MAX(MIN($B$3+MAX(0,1-5*$B$4)*IF($D44&lt;0,-1.25*POWER(-100*$D44,2.5),IF($D44&lt;0.5%,0,1.25*POWER(100*$D44-0.5,2.5)))/100,0.6),0.01)</f>
        <v>0.6</v>
      </c>
      <c r="F44" s="1">
        <f>MAX(MIN($B$3+MIN(MAX(MAX(0,1-10*$B$4)*IF($D44&lt;0,IF($B$2="In SC Period",1,IF($B$2="Shock",5,3))*$D44,IF($D44&lt;0.25%,0,IF($B$2="In SC Period",3,IF($B$2="Shock",5,6))*($D44-0.25%))),IF($B$2="Shock",-4%,-2%)),IF($B$2="In SC Period",10%,IF($B$2="Shock",60%,30%))),1),0)</f>
        <v>0.05</v>
      </c>
    </row>
    <row r="45" spans="4:6" x14ac:dyDescent="0.3">
      <c r="D45" s="1">
        <f t="shared" si="1"/>
        <v>0.16500000000000001</v>
      </c>
      <c r="E45" s="1">
        <f>MAX(MIN($B$3+MAX(0,1-5*$B$4)*IF($D45&lt;0,-1.25*POWER(-100*$D45,2.5),IF($D45&lt;0.5%,0,1.25*POWER(100*$D45-0.5,2.5)))/100,0.6),0.01)</f>
        <v>0.6</v>
      </c>
      <c r="F45" s="1">
        <f>MAX(MIN($B$3+MIN(MAX(MAX(0,1-10*$B$4)*IF($D45&lt;0,IF($B$2="In SC Period",1,IF($B$2="Shock",5,3))*$D45,IF($D45&lt;0.25%,0,IF($B$2="In SC Period",3,IF($B$2="Shock",5,6))*($D45-0.25%))),IF($B$2="Shock",-4%,-2%)),IF($B$2="In SC Period",10%,IF($B$2="Shock",60%,30%))),1),0)</f>
        <v>0.05</v>
      </c>
    </row>
    <row r="46" spans="4:6" x14ac:dyDescent="0.3">
      <c r="D46" s="1">
        <f t="shared" si="1"/>
        <v>0.17</v>
      </c>
      <c r="E46" s="1">
        <f>MAX(MIN($B$3+MAX(0,1-5*$B$4)*IF($D46&lt;0,-1.25*POWER(-100*$D46,2.5),IF($D46&lt;0.5%,0,1.25*POWER(100*$D46-0.5,2.5)))/100,0.6),0.01)</f>
        <v>0.6</v>
      </c>
      <c r="F46" s="1">
        <f>MAX(MIN($B$3+MIN(MAX(MAX(0,1-10*$B$4)*IF($D46&lt;0,IF($B$2="In SC Period",1,IF($B$2="Shock",5,3))*$D46,IF($D46&lt;0.25%,0,IF($B$2="In SC Period",3,IF($B$2="Shock",5,6))*($D46-0.25%))),IF($B$2="Shock",-4%,-2%)),IF($B$2="In SC Period",10%,IF($B$2="Shock",60%,30%))),1),0)</f>
        <v>0.05</v>
      </c>
    </row>
    <row r="47" spans="4:6" x14ac:dyDescent="0.3">
      <c r="D47" s="1">
        <f t="shared" si="1"/>
        <v>0.17499999999999999</v>
      </c>
      <c r="E47" s="1">
        <f>MAX(MIN($B$3+MAX(0,1-5*$B$4)*IF($D47&lt;0,-1.25*POWER(-100*$D47,2.5),IF($D47&lt;0.5%,0,1.25*POWER(100*$D47-0.5,2.5)))/100,0.6),0.01)</f>
        <v>0.6</v>
      </c>
      <c r="F47" s="1">
        <f>MAX(MIN($B$3+MIN(MAX(MAX(0,1-10*$B$4)*IF($D47&lt;0,IF($B$2="In SC Period",1,IF($B$2="Shock",5,3))*$D47,IF($D47&lt;0.25%,0,IF($B$2="In SC Period",3,IF($B$2="Shock",5,6))*($D47-0.25%))),IF($B$2="Shock",-4%,-2%)),IF($B$2="In SC Period",10%,IF($B$2="Shock",60%,30%))),1),0)</f>
        <v>0.05</v>
      </c>
    </row>
    <row r="48" spans="4:6" x14ac:dyDescent="0.3">
      <c r="D48" s="1">
        <f t="shared" si="1"/>
        <v>0.18</v>
      </c>
      <c r="E48" s="1">
        <f>MAX(MIN($B$3+MAX(0,1-5*$B$4)*IF($D48&lt;0,-1.25*POWER(-100*$D48,2.5),IF($D48&lt;0.5%,0,1.25*POWER(100*$D48-0.5,2.5)))/100,0.6),0.01)</f>
        <v>0.6</v>
      </c>
      <c r="F48" s="1">
        <f>MAX(MIN($B$3+MIN(MAX(MAX(0,1-10*$B$4)*IF($D48&lt;0,IF($B$2="In SC Period",1,IF($B$2="Shock",5,3))*$D48,IF($D48&lt;0.25%,0,IF($B$2="In SC Period",3,IF($B$2="Shock",5,6))*($D48-0.25%))),IF($B$2="Shock",-4%,-2%)),IF($B$2="In SC Period",10%,IF($B$2="Shock",60%,30%))),1),0)</f>
        <v>0.05</v>
      </c>
    </row>
    <row r="49" spans="4:6" x14ac:dyDescent="0.3">
      <c r="D49" s="1">
        <f t="shared" ref="D49:D51" si="2">ROUND(D48+0.5%,4)</f>
        <v>0.185</v>
      </c>
      <c r="E49" s="1">
        <f>MAX(MIN($B$3+MAX(0,1-5*$B$4)*IF($D49&lt;0,-1.25*POWER(-100*$D49,2.5),IF($D49&lt;0.5%,0,1.25*POWER(100*$D49-0.5,2.5)))/100,0.6),0.01)</f>
        <v>0.6</v>
      </c>
      <c r="F49" s="1">
        <f>MAX(MIN($B$3+MIN(MAX(MAX(0,1-10*$B$4)*IF($D49&lt;0,IF($B$2="In SC Period",1,IF($B$2="Shock",5,3))*$D49,IF($D49&lt;0.25%,0,IF($B$2="In SC Period",3,IF($B$2="Shock",5,6))*($D49-0.25%))),IF($B$2="Shock",-4%,-2%)),IF($B$2="In SC Period",10%,IF($B$2="Shock",60%,30%))),1),0)</f>
        <v>0.05</v>
      </c>
    </row>
    <row r="50" spans="4:6" x14ac:dyDescent="0.3">
      <c r="D50" s="1">
        <f t="shared" si="2"/>
        <v>0.19</v>
      </c>
      <c r="E50" s="1">
        <f>MAX(MIN($B$3+MAX(0,1-5*$B$4)*IF($D50&lt;0,-1.25*POWER(-100*$D50,2.5),IF($D50&lt;0.5%,0,1.25*POWER(100*$D50-0.5,2.5)))/100,0.6),0.01)</f>
        <v>0.6</v>
      </c>
      <c r="F50" s="1">
        <f>MAX(MIN($B$3+MIN(MAX(MAX(0,1-10*$B$4)*IF($D50&lt;0,IF($B$2="In SC Period",1,IF($B$2="Shock",5,3))*$D50,IF($D50&lt;0.25%,0,IF($B$2="In SC Period",3,IF($B$2="Shock",5,6))*($D50-0.25%))),IF($B$2="Shock",-4%,-2%)),IF($B$2="In SC Period",10%,IF($B$2="Shock",60%,30%))),1),0)</f>
        <v>0.05</v>
      </c>
    </row>
    <row r="51" spans="4:6" x14ac:dyDescent="0.3">
      <c r="D51" s="1">
        <f t="shared" si="2"/>
        <v>0.19500000000000001</v>
      </c>
      <c r="E51" s="1">
        <f>MAX(MIN($B$3+MAX(0,1-5*$B$4)*IF($D51&lt;0,-1.25*POWER(-100*$D51,2.5),IF($D51&lt;0.5%,0,1.25*POWER(100*$D51-0.5,2.5)))/100,0.6),0.01)</f>
        <v>0.6</v>
      </c>
      <c r="F51" s="1">
        <f>MAX(MIN($B$3+MIN(MAX(MAX(0,1-10*$B$4)*IF($D51&lt;0,IF($B$2="In SC Period",1,IF($B$2="Shock",5,3))*$D51,IF($D51&lt;0.25%,0,IF($B$2="In SC Period",3,IF($B$2="Shock",5,6))*($D51-0.25%))),IF($B$2="Shock",-4%,-2%)),IF($B$2="In SC Period",10%,IF($B$2="Shock",60%,30%))),1),0)</f>
        <v>0.05</v>
      </c>
    </row>
    <row r="52" spans="4:6" x14ac:dyDescent="0.3">
      <c r="D52" s="1">
        <f t="shared" ref="D52" si="3">ROUND(D51+0.5%,4)</f>
        <v>0.2</v>
      </c>
      <c r="E52" s="1">
        <f>MAX(MIN($B$3+MAX(0,1-5*$B$4)*IF($D52&lt;0,-1.25*POWER(-100*$D52,2.5),IF($D52&lt;0.5%,0,1.25*POWER(100*$D52-0.5,2.5)))/100,0.6),0.01)</f>
        <v>0.6</v>
      </c>
      <c r="F52" s="1">
        <f>MAX(MIN($B$3+MIN(MAX(MAX(0,1-10*$B$4)*IF($D52&lt;0,IF($B$2="In SC Period",1,IF($B$2="Shock",5,3))*$D52,IF($D52&lt;0.25%,0,IF($B$2="In SC Period",3,IF($B$2="Shock",5,6))*($D52-0.25%))),IF($B$2="Shock",-4%,-2%)),IF($B$2="In SC Period",10%,IF($B$2="Shock",60%,30%))),1),0)</f>
        <v>0.05</v>
      </c>
    </row>
  </sheetData>
  <mergeCells count="1">
    <mergeCell ref="A1:B1"/>
  </mergeCells>
  <dataValidations count="1">
    <dataValidation type="list" allowBlank="1" showInputMessage="1" showErrorMessage="1" sqref="B2" xr:uid="{C45E45D5-A9CA-4ACC-8860-B06AFFAA43EB}">
      <formula1>$A$18:$A$20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825CE-6115-45A7-8D43-631A55959834}">
  <dimension ref="A1:F52"/>
  <sheetViews>
    <sheetView workbookViewId="0">
      <selection activeCell="D1" sqref="D1:D1048576"/>
    </sheetView>
  </sheetViews>
  <sheetFormatPr defaultRowHeight="14.4" x14ac:dyDescent="0.3"/>
  <cols>
    <col min="1" max="1" width="24.109375" bestFit="1" customWidth="1"/>
    <col min="2" max="2" width="24.109375" customWidth="1"/>
    <col min="3" max="3" width="32.88671875" bestFit="1" customWidth="1"/>
  </cols>
  <sheetData>
    <row r="1" spans="1:6" x14ac:dyDescent="0.3">
      <c r="A1" s="3" t="s">
        <v>10</v>
      </c>
      <c r="B1" s="3"/>
      <c r="D1" t="s">
        <v>8</v>
      </c>
      <c r="E1" t="s">
        <v>1</v>
      </c>
      <c r="F1" t="s">
        <v>2</v>
      </c>
    </row>
    <row r="2" spans="1:6" x14ac:dyDescent="0.3">
      <c r="A2" s="4" t="s">
        <v>0</v>
      </c>
      <c r="B2" s="5" t="s">
        <v>7</v>
      </c>
      <c r="D2" s="1">
        <v>-0.05</v>
      </c>
      <c r="E2" s="1">
        <f>MAX(MIN($B$3+MAX(0,1-5*$B$4)*IF($D2&lt;0,-1.25*POWER(-100*$D2,2.5),IF($D2&lt;0.5%,0,1.25*POWER(100*$D2-0.5,2.5)))/100,0.6),0.01)</f>
        <v>0.01</v>
      </c>
      <c r="F2" s="1">
        <f>MAX(MIN($B$3+MIN(MAX(MAX(0,1-10*$B$4)*IF($D2&lt;0,IF($B$2="In SC Period",1,IF($B$2="Shock",5,3))*$D2,IF($D2&lt;0.25%,0,IF($B$2="In SC Period",3,IF($B$2="Shock",5,6))*($D2-0.25%))),IF($B$2="Shock",-4%,-2%)),IF($B$2="In SC Period",10%,IF($B$2="Shock",60%,30%))),1),0)</f>
        <v>5.000000000000001E-3</v>
      </c>
    </row>
    <row r="3" spans="1:6" x14ac:dyDescent="0.3">
      <c r="A3" s="5" t="s">
        <v>3</v>
      </c>
      <c r="B3" s="6">
        <v>2.5000000000000001E-2</v>
      </c>
      <c r="D3" s="1">
        <f t="shared" ref="D3:D5" si="0">ROUND(D2+0.5%,4)</f>
        <v>-4.4999999999999998E-2</v>
      </c>
      <c r="E3" s="1">
        <f>MAX(MIN($B$3+MAX(0,1-5*$B$4)*IF($D3&lt;0,-1.25*POWER(-100*$D3,2.5),IF($D3&lt;0.5%,0,1.25*POWER(100*$D3-0.5,2.5)))/100,0.6),0.01)</f>
        <v>0.01</v>
      </c>
      <c r="F3" s="1">
        <f>MAX(MIN($B$3+MIN(MAX(MAX(0,1-10*$B$4)*IF($D3&lt;0,IF($B$2="In SC Period",1,IF($B$2="Shock",5,3))*$D3,IF($D3&lt;0.25%,0,IF($B$2="In SC Period",3,IF($B$2="Shock",5,6))*($D3-0.25%))),IF($B$2="Shock",-4%,-2%)),IF($B$2="In SC Period",10%,IF($B$2="Shock",60%,30%))),1),0)</f>
        <v>5.000000000000001E-3</v>
      </c>
    </row>
    <row r="4" spans="1:6" x14ac:dyDescent="0.3">
      <c r="A4" s="5" t="s">
        <v>4</v>
      </c>
      <c r="B4" s="7">
        <v>0.05</v>
      </c>
      <c r="D4" s="1">
        <f t="shared" si="0"/>
        <v>-0.04</v>
      </c>
      <c r="E4" s="1">
        <f>MAX(MIN($B$3+MAX(0,1-5*$B$4)*IF($D4&lt;0,-1.25*POWER(-100*$D4,2.5),IF($D4&lt;0.5%,0,1.25*POWER(100*$D4-0.5,2.5)))/100,0.6),0.01)</f>
        <v>0.01</v>
      </c>
      <c r="F4" s="1">
        <f>MAX(MIN($B$3+MIN(MAX(MAX(0,1-10*$B$4)*IF($D4&lt;0,IF($B$2="In SC Period",1,IF($B$2="Shock",5,3))*$D4,IF($D4&lt;0.25%,0,IF($B$2="In SC Period",3,IF($B$2="Shock",5,6))*($D4-0.25%))),IF($B$2="Shock",-4%,-2%)),IF($B$2="In SC Period",10%,IF($B$2="Shock",60%,30%))),1),0)</f>
        <v>5.000000000000001E-3</v>
      </c>
    </row>
    <row r="5" spans="1:6" x14ac:dyDescent="0.3">
      <c r="D5" s="1">
        <f>ROUND(D4+0.5%,4)</f>
        <v>-3.5000000000000003E-2</v>
      </c>
      <c r="E5" s="1">
        <f>MAX(MIN($B$3+MAX(0,1-5*$B$4)*IF($D5&lt;0,-1.25*POWER(-100*$D5,2.5),IF($D5&lt;0.5%,0,1.25*POWER(100*$D5-0.5,2.5)))/100,0.6),0.01)</f>
        <v>0.01</v>
      </c>
      <c r="F5" s="1">
        <f>MAX(MIN($B$3+MIN(MAX(MAX(0,1-10*$B$4)*IF($D5&lt;0,IF($B$2="In SC Period",1,IF($B$2="Shock",5,3))*$D5,IF($D5&lt;0.25%,0,IF($B$2="In SC Period",3,IF($B$2="Shock",5,6))*($D5-0.25%))),IF($B$2="Shock",-4%,-2%)),IF($B$2="In SC Period",10%,IF($B$2="Shock",60%,30%))),1),0)</f>
        <v>7.4999999999999997E-3</v>
      </c>
    </row>
    <row r="6" spans="1:6" x14ac:dyDescent="0.3">
      <c r="D6" s="1">
        <f t="shared" ref="D6:D52" si="1">ROUND(D5+0.5%,4)</f>
        <v>-0.03</v>
      </c>
      <c r="E6" s="1">
        <f>MAX(MIN($B$3+MAX(0,1-5*$B$4)*IF($D6&lt;0,-1.25*POWER(-100*$D6,2.5),IF($D6&lt;0.5%,0,1.25*POWER(100*$D6-0.5,2.5)))/100,0.6),0.01)</f>
        <v>0.01</v>
      </c>
      <c r="F6" s="1">
        <f>MAX(MIN($B$3+MIN(MAX(MAX(0,1-10*$B$4)*IF($D6&lt;0,IF($B$2="In SC Period",1,IF($B$2="Shock",5,3))*$D6,IF($D6&lt;0.25%,0,IF($B$2="In SC Period",3,IF($B$2="Shock",5,6))*($D6-0.25%))),IF($B$2="Shock",-4%,-2%)),IF($B$2="In SC Period",10%,IF($B$2="Shock",60%,30%))),1),0)</f>
        <v>1.0000000000000002E-2</v>
      </c>
    </row>
    <row r="7" spans="1:6" x14ac:dyDescent="0.3">
      <c r="D7" s="1">
        <f t="shared" si="1"/>
        <v>-2.5000000000000001E-2</v>
      </c>
      <c r="E7" s="1">
        <f>MAX(MIN($B$3+MAX(0,1-5*$B$4)*IF($D7&lt;0,-1.25*POWER(-100*$D7,2.5),IF($D7&lt;0.5%,0,1.25*POWER(100*$D7-0.5,2.5)))/100,0.6),0.01)</f>
        <v>0.01</v>
      </c>
      <c r="F7" s="1">
        <f>MAX(MIN($B$3+MIN(MAX(MAX(0,1-10*$B$4)*IF($D7&lt;0,IF($B$2="In SC Period",1,IF($B$2="Shock",5,3))*$D7,IF($D7&lt;0.25%,0,IF($B$2="In SC Period",3,IF($B$2="Shock",5,6))*($D7-0.25%))),IF($B$2="Shock",-4%,-2%)),IF($B$2="In SC Period",10%,IF($B$2="Shock",60%,30%))),1),0)</f>
        <v>1.2500000000000001E-2</v>
      </c>
    </row>
    <row r="8" spans="1:6" x14ac:dyDescent="0.3">
      <c r="D8" s="1">
        <f t="shared" si="1"/>
        <v>-0.02</v>
      </c>
      <c r="E8" s="1">
        <f>MAX(MIN($B$3+MAX(0,1-5*$B$4)*IF($D8&lt;0,-1.25*POWER(-100*$D8,2.5),IF($D8&lt;0.5%,0,1.25*POWER(100*$D8-0.5,2.5)))/100,0.6),0.01)</f>
        <v>0.01</v>
      </c>
      <c r="F8" s="1">
        <f>MAX(MIN($B$3+MIN(MAX(MAX(0,1-10*$B$4)*IF($D8&lt;0,IF($B$2="In SC Period",1,IF($B$2="Shock",5,3))*$D8,IF($D8&lt;0.25%,0,IF($B$2="In SC Period",3,IF($B$2="Shock",5,6))*($D8-0.25%))),IF($B$2="Shock",-4%,-2%)),IF($B$2="In SC Period",10%,IF($B$2="Shock",60%,30%))),1),0)</f>
        <v>1.5000000000000001E-2</v>
      </c>
    </row>
    <row r="9" spans="1:6" x14ac:dyDescent="0.3">
      <c r="D9" s="1">
        <f t="shared" si="1"/>
        <v>-1.4999999999999999E-2</v>
      </c>
      <c r="E9" s="1">
        <f>MAX(MIN($B$3+MAX(0,1-5*$B$4)*IF($D9&lt;0,-1.25*POWER(-100*$D9,2.5),IF($D9&lt;0.5%,0,1.25*POWER(100*$D9-0.5,2.5)))/100,0.6),0.01)</f>
        <v>0.01</v>
      </c>
      <c r="F9" s="1">
        <f>MAX(MIN($B$3+MIN(MAX(MAX(0,1-10*$B$4)*IF($D9&lt;0,IF($B$2="In SC Period",1,IF($B$2="Shock",5,3))*$D9,IF($D9&lt;0.25%,0,IF($B$2="In SC Period",3,IF($B$2="Shock",5,6))*($D9-0.25%))),IF($B$2="Shock",-4%,-2%)),IF($B$2="In SC Period",10%,IF($B$2="Shock",60%,30%))),1),0)</f>
        <v>1.7500000000000002E-2</v>
      </c>
    </row>
    <row r="10" spans="1:6" x14ac:dyDescent="0.3">
      <c r="D10" s="1">
        <f t="shared" si="1"/>
        <v>-0.01</v>
      </c>
      <c r="E10" s="1">
        <f>MAX(MIN($B$3+MAX(0,1-5*$B$4)*IF($D10&lt;0,-1.25*POWER(-100*$D10,2.5),IF($D10&lt;0.5%,0,1.25*POWER(100*$D10-0.5,2.5)))/100,0.6),0.01)</f>
        <v>1.5625E-2</v>
      </c>
      <c r="F10" s="1">
        <f>MAX(MIN($B$3+MIN(MAX(MAX(0,1-10*$B$4)*IF($D10&lt;0,IF($B$2="In SC Period",1,IF($B$2="Shock",5,3))*$D10,IF($D10&lt;0.25%,0,IF($B$2="In SC Period",3,IF($B$2="Shock",5,6))*($D10-0.25%))),IF($B$2="Shock",-4%,-2%)),IF($B$2="In SC Period",10%,IF($B$2="Shock",60%,30%))),1),0)</f>
        <v>0.02</v>
      </c>
    </row>
    <row r="11" spans="1:6" x14ac:dyDescent="0.3">
      <c r="D11" s="1">
        <f t="shared" si="1"/>
        <v>-5.0000000000000001E-3</v>
      </c>
      <c r="E11" s="1">
        <f>MAX(MIN($B$3+MAX(0,1-5*$B$4)*IF($D11&lt;0,-1.25*POWER(-100*$D11,2.5),IF($D11&lt;0.5%,0,1.25*POWER(100*$D11-0.5,2.5)))/100,0.6),0.01)</f>
        <v>2.334271848159403E-2</v>
      </c>
      <c r="F11" s="1">
        <f>MAX(MIN($B$3+MIN(MAX(MAX(0,1-10*$B$4)*IF($D11&lt;0,IF($B$2="In SC Period",1,IF($B$2="Shock",5,3))*$D11,IF($D11&lt;0.25%,0,IF($B$2="In SC Period",3,IF($B$2="Shock",5,6))*($D11-0.25%))),IF($B$2="Shock",-4%,-2%)),IF($B$2="In SC Period",10%,IF($B$2="Shock",60%,30%))),1),0)</f>
        <v>2.2500000000000003E-2</v>
      </c>
    </row>
    <row r="12" spans="1:6" x14ac:dyDescent="0.3">
      <c r="D12" s="1">
        <f t="shared" si="1"/>
        <v>0</v>
      </c>
      <c r="E12" s="1">
        <f>MAX(MIN($B$3+MAX(0,1-5*$B$4)*IF($D12&lt;0,-1.25*POWER(-100*$D12,2.5),IF($D12&lt;0.5%,0,1.25*POWER(100*$D12-0.5,2.5)))/100,0.6),0.01)</f>
        <v>2.5000000000000001E-2</v>
      </c>
      <c r="F12" s="1">
        <f>MAX(MIN($B$3+MIN(MAX(MAX(0,1-10*$B$4)*IF($D12&lt;0,IF($B$2="In SC Period",1,IF($B$2="Shock",5,3))*$D12,IF($D12&lt;0.25%,0,IF($B$2="In SC Period",3,IF($B$2="Shock",5,6))*($D12-0.25%))),IF($B$2="Shock",-4%,-2%)),IF($B$2="In SC Period",10%,IF($B$2="Shock",60%,30%))),1),0)</f>
        <v>2.5000000000000001E-2</v>
      </c>
    </row>
    <row r="13" spans="1:6" x14ac:dyDescent="0.3">
      <c r="D13" s="1">
        <f t="shared" si="1"/>
        <v>5.0000000000000001E-3</v>
      </c>
      <c r="E13" s="1">
        <f>MAX(MIN($B$3+MAX(0,1-5*$B$4)*IF($D13&lt;0,-1.25*POWER(-100*$D13,2.5),IF($D13&lt;0.5%,0,1.25*POWER(100*$D13-0.5,2.5)))/100,0.6),0.01)</f>
        <v>2.5000000000000001E-2</v>
      </c>
      <c r="F13" s="1">
        <f>MAX(MIN($B$3+MIN(MAX(MAX(0,1-10*$B$4)*IF($D13&lt;0,IF($B$2="In SC Period",1,IF($B$2="Shock",5,3))*$D13,IF($D13&lt;0.25%,0,IF($B$2="In SC Period",3,IF($B$2="Shock",5,6))*($D13-0.25%))),IF($B$2="Shock",-4%,-2%)),IF($B$2="In SC Period",10%,IF($B$2="Shock",60%,30%))),1),0)</f>
        <v>2.8750000000000001E-2</v>
      </c>
    </row>
    <row r="14" spans="1:6" x14ac:dyDescent="0.3">
      <c r="D14" s="1">
        <f t="shared" si="1"/>
        <v>0.01</v>
      </c>
      <c r="E14" s="1">
        <f>MAX(MIN($B$3+MAX(0,1-5*$B$4)*IF($D14&lt;0,-1.25*POWER(-100*$D14,2.5),IF($D14&lt;0.5%,0,1.25*POWER(100*$D14-0.5,2.5)))/100,0.6),0.01)</f>
        <v>2.6657281518405972E-2</v>
      </c>
      <c r="F14" s="1">
        <f>MAX(MIN($B$3+MIN(MAX(MAX(0,1-10*$B$4)*IF($D14&lt;0,IF($B$2="In SC Period",1,IF($B$2="Shock",5,3))*$D14,IF($D14&lt;0.25%,0,IF($B$2="In SC Period",3,IF($B$2="Shock",5,6))*($D14-0.25%))),IF($B$2="Shock",-4%,-2%)),IF($B$2="In SC Period",10%,IF($B$2="Shock",60%,30%))),1),0)</f>
        <v>3.6250000000000004E-2</v>
      </c>
    </row>
    <row r="15" spans="1:6" x14ac:dyDescent="0.3">
      <c r="D15" s="1">
        <f t="shared" si="1"/>
        <v>1.4999999999999999E-2</v>
      </c>
      <c r="E15" s="1">
        <f>MAX(MIN($B$3+MAX(0,1-5*$B$4)*IF($D15&lt;0,-1.25*POWER(-100*$D15,2.5),IF($D15&lt;0.5%,0,1.25*POWER(100*$D15-0.5,2.5)))/100,0.6),0.01)</f>
        <v>3.4375000000000003E-2</v>
      </c>
      <c r="F15" s="1">
        <f>MAX(MIN($B$3+MIN(MAX(MAX(0,1-10*$B$4)*IF($D15&lt;0,IF($B$2="In SC Period",1,IF($B$2="Shock",5,3))*$D15,IF($D15&lt;0.25%,0,IF($B$2="In SC Period",3,IF($B$2="Shock",5,6))*($D15-0.25%))),IF($B$2="Shock",-4%,-2%)),IF($B$2="In SC Period",10%,IF($B$2="Shock",60%,30%))),1),0)</f>
        <v>4.3749999999999997E-2</v>
      </c>
    </row>
    <row r="16" spans="1:6" x14ac:dyDescent="0.3">
      <c r="D16" s="1">
        <f t="shared" si="1"/>
        <v>0.02</v>
      </c>
      <c r="E16" s="1">
        <f>MAX(MIN($B$3+MAX(0,1-5*$B$4)*IF($D16&lt;0,-1.25*POWER(-100*$D16,2.5),IF($D16&lt;0.5%,0,1.25*POWER(100*$D16-0.5,2.5)))/100,0.6),0.01)</f>
        <v>5.0834462130916337E-2</v>
      </c>
      <c r="F16" s="1">
        <f>MAX(MIN($B$3+MIN(MAX(MAX(0,1-10*$B$4)*IF($D16&lt;0,IF($B$2="In SC Period",1,IF($B$2="Shock",5,3))*$D16,IF($D16&lt;0.25%,0,IF($B$2="In SC Period",3,IF($B$2="Shock",5,6))*($D16-0.25%))),IF($B$2="Shock",-4%,-2%)),IF($B$2="In SC Period",10%,IF($B$2="Shock",60%,30%))),1),0)</f>
        <v>5.1250000000000004E-2</v>
      </c>
    </row>
    <row r="17" spans="1:6" x14ac:dyDescent="0.3">
      <c r="A17" s="2" t="s">
        <v>9</v>
      </c>
      <c r="D17" s="1">
        <f t="shared" si="1"/>
        <v>2.5000000000000001E-2</v>
      </c>
      <c r="E17" s="1">
        <f>MAX(MIN($B$3+MAX(0,1-5*$B$4)*IF($D17&lt;0,-1.25*POWER(-100*$D17,2.5),IF($D17&lt;0.5%,0,1.25*POWER(100*$D17-0.5,2.5)))/100,0.6),0.01)</f>
        <v>7.8033008588991065E-2</v>
      </c>
      <c r="F17" s="1">
        <f>MAX(MIN($B$3+MIN(MAX(MAX(0,1-10*$B$4)*IF($D17&lt;0,IF($B$2="In SC Period",1,IF($B$2="Shock",5,3))*$D17,IF($D17&lt;0.25%,0,IF($B$2="In SC Period",3,IF($B$2="Shock",5,6))*($D17-0.25%))),IF($B$2="Shock",-4%,-2%)),IF($B$2="In SC Period",10%,IF($B$2="Shock",60%,30%))),1),0)</f>
        <v>5.8750000000000004E-2</v>
      </c>
    </row>
    <row r="18" spans="1:6" x14ac:dyDescent="0.3">
      <c r="A18" s="2" t="s">
        <v>7</v>
      </c>
      <c r="D18" s="1">
        <f t="shared" si="1"/>
        <v>0.03</v>
      </c>
      <c r="E18" s="1">
        <f>MAX(MIN($B$3+MAX(0,1-5*$B$4)*IF($D18&lt;0,-1.25*POWER(-100*$D18,2.5),IF($D18&lt;0.5%,0,1.25*POWER(100*$D18-0.5,2.5)))/100,0.6),0.01)</f>
        <v>0.11764485332524549</v>
      </c>
      <c r="F18" s="1">
        <f>MAX(MIN($B$3+MIN(MAX(MAX(0,1-10*$B$4)*IF($D18&lt;0,IF($B$2="In SC Period",1,IF($B$2="Shock",5,3))*$D18,IF($D18&lt;0.25%,0,IF($B$2="In SC Period",3,IF($B$2="Shock",5,6))*($D18-0.25%))),IF($B$2="Shock",-4%,-2%)),IF($B$2="In SC Period",10%,IF($B$2="Shock",60%,30%))),1),0)</f>
        <v>6.6250000000000003E-2</v>
      </c>
    </row>
    <row r="19" spans="1:6" x14ac:dyDescent="0.3">
      <c r="A19" s="2" t="s">
        <v>5</v>
      </c>
      <c r="D19" s="1">
        <f t="shared" si="1"/>
        <v>3.5000000000000003E-2</v>
      </c>
      <c r="E19" s="1">
        <f>MAX(MIN($B$3+MAX(0,1-5*$B$4)*IF($D19&lt;0,-1.25*POWER(-100*$D19,2.5),IF($D19&lt;0.5%,0,1.25*POWER(100*$D19-0.5,2.5)))/100,0.6),0.01)</f>
        <v>0.17114178688862408</v>
      </c>
      <c r="F19" s="1">
        <f>MAX(MIN($B$3+MIN(MAX(MAX(0,1-10*$B$4)*IF($D19&lt;0,IF($B$2="In SC Period",1,IF($B$2="Shock",5,3))*$D19,IF($D19&lt;0.25%,0,IF($B$2="In SC Period",3,IF($B$2="Shock",5,6))*($D19-0.25%))),IF($B$2="Shock",-4%,-2%)),IF($B$2="In SC Period",10%,IF($B$2="Shock",60%,30%))),1),0)</f>
        <v>7.375000000000001E-2</v>
      </c>
    </row>
    <row r="20" spans="1:6" x14ac:dyDescent="0.3">
      <c r="A20" s="2" t="s">
        <v>6</v>
      </c>
      <c r="D20" s="1">
        <f t="shared" si="1"/>
        <v>0.04</v>
      </c>
      <c r="E20" s="1">
        <f>MAX(MIN($B$3+MAX(0,1-5*$B$4)*IF($D20&lt;0,-1.25*POWER(-100*$D20,2.5),IF($D20&lt;0.5%,0,1.25*POWER(100*$D20-0.5,2.5)))/100,0.6),0.01)</f>
        <v>0.23985298275615996</v>
      </c>
      <c r="F20" s="1">
        <f>MAX(MIN($B$3+MIN(MAX(MAX(0,1-10*$B$4)*IF($D20&lt;0,IF($B$2="In SC Period",1,IF($B$2="Shock",5,3))*$D20,IF($D20&lt;0.25%,0,IF($B$2="In SC Period",3,IF($B$2="Shock",5,6))*($D20-0.25%))),IF($B$2="Shock",-4%,-2%)),IF($B$2="In SC Period",10%,IF($B$2="Shock",60%,30%))),1),0)</f>
        <v>8.1249999999999989E-2</v>
      </c>
    </row>
    <row r="21" spans="1:6" x14ac:dyDescent="0.3">
      <c r="D21" s="1">
        <f t="shared" si="1"/>
        <v>4.4999999999999998E-2</v>
      </c>
      <c r="E21" s="1">
        <f>MAX(MIN($B$3+MAX(0,1-5*$B$4)*IF($D21&lt;0,-1.25*POWER(-100*$D21,2.5),IF($D21&lt;0.5%,0,1.25*POWER(100*$D21-0.5,2.5)))/100,0.6),0.01)</f>
        <v>0.32500000000000001</v>
      </c>
      <c r="F21" s="1">
        <f>MAX(MIN($B$3+MIN(MAX(MAX(0,1-10*$B$4)*IF($D21&lt;0,IF($B$2="In SC Period",1,IF($B$2="Shock",5,3))*$D21,IF($D21&lt;0.25%,0,IF($B$2="In SC Period",3,IF($B$2="Shock",5,6))*($D21-0.25%))),IF($B$2="Shock",-4%,-2%)),IF($B$2="In SC Period",10%,IF($B$2="Shock",60%,30%))),1),0)</f>
        <v>8.8749999999999996E-2</v>
      </c>
    </row>
    <row r="22" spans="1:6" x14ac:dyDescent="0.3">
      <c r="D22" s="1">
        <f t="shared" si="1"/>
        <v>0.05</v>
      </c>
      <c r="E22" s="1">
        <f>MAX(MIN($B$3+MAX(0,1-5*$B$4)*IF($D22&lt;0,-1.25*POWER(-100*$D22,2.5),IF($D22&lt;0.5%,0,1.25*POWER(100*$D22-0.5,2.5)))/100,0.6),0.01)</f>
        <v>0.42771940897265115</v>
      </c>
      <c r="F22" s="1">
        <f>MAX(MIN($B$3+MIN(MAX(MAX(0,1-10*$B$4)*IF($D22&lt;0,IF($B$2="In SC Period",1,IF($B$2="Shock",5,3))*$D22,IF($D22&lt;0.25%,0,IF($B$2="In SC Period",3,IF($B$2="Shock",5,6))*($D22-0.25%))),IF($B$2="Shock",-4%,-2%)),IF($B$2="In SC Period",10%,IF($B$2="Shock",60%,30%))),1),0)</f>
        <v>9.6250000000000002E-2</v>
      </c>
    </row>
    <row r="23" spans="1:6" x14ac:dyDescent="0.3">
      <c r="D23" s="1">
        <f t="shared" si="1"/>
        <v>5.5E-2</v>
      </c>
      <c r="E23" s="1">
        <f>MAX(MIN($B$3+MAX(0,1-5*$B$4)*IF($D23&lt;0,-1.25*POWER(-100*$D23,2.5),IF($D23&lt;0.5%,0,1.25*POWER(100*$D23-0.5,2.5)))/100,0.6),0.01)</f>
        <v>0.54907843222651309</v>
      </c>
      <c r="F23" s="1">
        <f>MAX(MIN($B$3+MIN(MAX(MAX(0,1-10*$B$4)*IF($D23&lt;0,IF($B$2="In SC Period",1,IF($B$2="Shock",5,3))*$D23,IF($D23&lt;0.25%,0,IF($B$2="In SC Period",3,IF($B$2="Shock",5,6))*($D23-0.25%))),IF($B$2="Shock",-4%,-2%)),IF($B$2="In SC Period",10%,IF($B$2="Shock",60%,30%))),1),0)</f>
        <v>0.10375000000000001</v>
      </c>
    </row>
    <row r="24" spans="1:6" x14ac:dyDescent="0.3">
      <c r="D24" s="1">
        <f t="shared" si="1"/>
        <v>0.06</v>
      </c>
      <c r="E24" s="1">
        <f>MAX(MIN($B$3+MAX(0,1-5*$B$4)*IF($D24&lt;0,-1.25*POWER(-100*$D24,2.5),IF($D24&lt;0.5%,0,1.25*POWER(100*$D24-0.5,2.5)))/100,0.6),0.01)</f>
        <v>0.6</v>
      </c>
      <c r="F24" s="1">
        <f>MAX(MIN($B$3+MIN(MAX(MAX(0,1-10*$B$4)*IF($D24&lt;0,IF($B$2="In SC Period",1,IF($B$2="Shock",5,3))*$D24,IF($D24&lt;0.25%,0,IF($B$2="In SC Period",3,IF($B$2="Shock",5,6))*($D24-0.25%))),IF($B$2="Shock",-4%,-2%)),IF($B$2="In SC Period",10%,IF($B$2="Shock",60%,30%))),1),0)</f>
        <v>0.11124999999999999</v>
      </c>
    </row>
    <row r="25" spans="1:6" x14ac:dyDescent="0.3">
      <c r="D25" s="1">
        <f t="shared" si="1"/>
        <v>6.5000000000000002E-2</v>
      </c>
      <c r="E25" s="1">
        <f>MAX(MIN($B$3+MAX(0,1-5*$B$4)*IF($D25&lt;0,-1.25*POWER(-100*$D25,2.5),IF($D25&lt;0.5%,0,1.25*POWER(100*$D25-0.5,2.5)))/100,0.6),0.01)</f>
        <v>0.6</v>
      </c>
      <c r="F25" s="1">
        <f>MAX(MIN($B$3+MIN(MAX(MAX(0,1-10*$B$4)*IF($D25&lt;0,IF($B$2="In SC Period",1,IF($B$2="Shock",5,3))*$D25,IF($D25&lt;0.25%,0,IF($B$2="In SC Period",3,IF($B$2="Shock",5,6))*($D25-0.25%))),IF($B$2="Shock",-4%,-2%)),IF($B$2="In SC Period",10%,IF($B$2="Shock",60%,30%))),1),0)</f>
        <v>0.11874999999999999</v>
      </c>
    </row>
    <row r="26" spans="1:6" x14ac:dyDescent="0.3">
      <c r="D26" s="1">
        <f t="shared" si="1"/>
        <v>7.0000000000000007E-2</v>
      </c>
      <c r="E26" s="1">
        <f>MAX(MIN($B$3+MAX(0,1-5*$B$4)*IF($D26&lt;0,-1.25*POWER(-100*$D26,2.5),IF($D26&lt;0.5%,0,1.25*POWER(100*$D26-0.5,2.5)))/100,0.6),0.01)</f>
        <v>0.6</v>
      </c>
      <c r="F26" s="1">
        <f>MAX(MIN($B$3+MIN(MAX(MAX(0,1-10*$B$4)*IF($D26&lt;0,IF($B$2="In SC Period",1,IF($B$2="Shock",5,3))*$D26,IF($D26&lt;0.25%,0,IF($B$2="In SC Period",3,IF($B$2="Shock",5,6))*($D26-0.25%))),IF($B$2="Shock",-4%,-2%)),IF($B$2="In SC Period",10%,IF($B$2="Shock",60%,30%))),1),0)</f>
        <v>0.125</v>
      </c>
    </row>
    <row r="27" spans="1:6" x14ac:dyDescent="0.3">
      <c r="D27" s="1">
        <f t="shared" si="1"/>
        <v>7.4999999999999997E-2</v>
      </c>
      <c r="E27" s="1">
        <f>MAX(MIN($B$3+MAX(0,1-5*$B$4)*IF($D27&lt;0,-1.25*POWER(-100*$D27,2.5),IF($D27&lt;0.5%,0,1.25*POWER(100*$D27-0.5,2.5)))/100,0.6),0.01)</f>
        <v>0.6</v>
      </c>
      <c r="F27" s="1">
        <f>MAX(MIN($B$3+MIN(MAX(MAX(0,1-10*$B$4)*IF($D27&lt;0,IF($B$2="In SC Period",1,IF($B$2="Shock",5,3))*$D27,IF($D27&lt;0.25%,0,IF($B$2="In SC Period",3,IF($B$2="Shock",5,6))*($D27-0.25%))),IF($B$2="Shock",-4%,-2%)),IF($B$2="In SC Period",10%,IF($B$2="Shock",60%,30%))),1),0)</f>
        <v>0.125</v>
      </c>
    </row>
    <row r="28" spans="1:6" x14ac:dyDescent="0.3">
      <c r="D28" s="1">
        <f t="shared" si="1"/>
        <v>0.08</v>
      </c>
      <c r="E28" s="1">
        <f>MAX(MIN($B$3+MAX(0,1-5*$B$4)*IF($D28&lt;0,-1.25*POWER(-100*$D28,2.5),IF($D28&lt;0.5%,0,1.25*POWER(100*$D28-0.5,2.5)))/100,0.6),0.01)</f>
        <v>0.6</v>
      </c>
      <c r="F28" s="1">
        <f>MAX(MIN($B$3+MIN(MAX(MAX(0,1-10*$B$4)*IF($D28&lt;0,IF($B$2="In SC Period",1,IF($B$2="Shock",5,3))*$D28,IF($D28&lt;0.25%,0,IF($B$2="In SC Period",3,IF($B$2="Shock",5,6))*($D28-0.25%))),IF($B$2="Shock",-4%,-2%)),IF($B$2="In SC Period",10%,IF($B$2="Shock",60%,30%))),1),0)</f>
        <v>0.125</v>
      </c>
    </row>
    <row r="29" spans="1:6" x14ac:dyDescent="0.3">
      <c r="D29" s="1">
        <f t="shared" si="1"/>
        <v>8.5000000000000006E-2</v>
      </c>
      <c r="E29" s="1">
        <f>MAX(MIN($B$3+MAX(0,1-5*$B$4)*IF($D29&lt;0,-1.25*POWER(-100*$D29,2.5),IF($D29&lt;0.5%,0,1.25*POWER(100*$D29-0.5,2.5)))/100,0.6),0.01)</f>
        <v>0.6</v>
      </c>
      <c r="F29" s="1">
        <f>MAX(MIN($B$3+MIN(MAX(MAX(0,1-10*$B$4)*IF($D29&lt;0,IF($B$2="In SC Period",1,IF($B$2="Shock",5,3))*$D29,IF($D29&lt;0.25%,0,IF($B$2="In SC Period",3,IF($B$2="Shock",5,6))*($D29-0.25%))),IF($B$2="Shock",-4%,-2%)),IF($B$2="In SC Period",10%,IF($B$2="Shock",60%,30%))),1),0)</f>
        <v>0.125</v>
      </c>
    </row>
    <row r="30" spans="1:6" x14ac:dyDescent="0.3">
      <c r="D30" s="1">
        <f t="shared" si="1"/>
        <v>0.09</v>
      </c>
      <c r="E30" s="1">
        <f>MAX(MIN($B$3+MAX(0,1-5*$B$4)*IF($D30&lt;0,-1.25*POWER(-100*$D30,2.5),IF($D30&lt;0.5%,0,1.25*POWER(100*$D30-0.5,2.5)))/100,0.6),0.01)</f>
        <v>0.6</v>
      </c>
      <c r="F30" s="1">
        <f>MAX(MIN($B$3+MIN(MAX(MAX(0,1-10*$B$4)*IF($D30&lt;0,IF($B$2="In SC Period",1,IF($B$2="Shock",5,3))*$D30,IF($D30&lt;0.25%,0,IF($B$2="In SC Period",3,IF($B$2="Shock",5,6))*($D30-0.25%))),IF($B$2="Shock",-4%,-2%)),IF($B$2="In SC Period",10%,IF($B$2="Shock",60%,30%))),1),0)</f>
        <v>0.125</v>
      </c>
    </row>
    <row r="31" spans="1:6" x14ac:dyDescent="0.3">
      <c r="D31" s="1">
        <f t="shared" si="1"/>
        <v>9.5000000000000001E-2</v>
      </c>
      <c r="E31" s="1">
        <f>MAX(MIN($B$3+MAX(0,1-5*$B$4)*IF($D31&lt;0,-1.25*POWER(-100*$D31,2.5),IF($D31&lt;0.5%,0,1.25*POWER(100*$D31-0.5,2.5)))/100,0.6),0.01)</f>
        <v>0.6</v>
      </c>
      <c r="F31" s="1">
        <f>MAX(MIN($B$3+MIN(MAX(MAX(0,1-10*$B$4)*IF($D31&lt;0,IF($B$2="In SC Period",1,IF($B$2="Shock",5,3))*$D31,IF($D31&lt;0.25%,0,IF($B$2="In SC Period",3,IF($B$2="Shock",5,6))*($D31-0.25%))),IF($B$2="Shock",-4%,-2%)),IF($B$2="In SC Period",10%,IF($B$2="Shock",60%,30%))),1),0)</f>
        <v>0.125</v>
      </c>
    </row>
    <row r="32" spans="1:6" x14ac:dyDescent="0.3">
      <c r="D32" s="1">
        <f t="shared" si="1"/>
        <v>0.1</v>
      </c>
      <c r="E32" s="1">
        <f>MAX(MIN($B$3+MAX(0,1-5*$B$4)*IF($D32&lt;0,-1.25*POWER(-100*$D32,2.5),IF($D32&lt;0.5%,0,1.25*POWER(100*$D32-0.5,2.5)))/100,0.6),0.01)</f>
        <v>0.6</v>
      </c>
      <c r="F32" s="1">
        <f>MAX(MIN($B$3+MIN(MAX(MAX(0,1-10*$B$4)*IF($D32&lt;0,IF($B$2="In SC Period",1,IF($B$2="Shock",5,3))*$D32,IF($D32&lt;0.25%,0,IF($B$2="In SC Period",3,IF($B$2="Shock",5,6))*($D32-0.25%))),IF($B$2="Shock",-4%,-2%)),IF($B$2="In SC Period",10%,IF($B$2="Shock",60%,30%))),1),0)</f>
        <v>0.125</v>
      </c>
    </row>
    <row r="33" spans="4:6" x14ac:dyDescent="0.3">
      <c r="D33" s="1">
        <f t="shared" si="1"/>
        <v>0.105</v>
      </c>
      <c r="E33" s="1">
        <f>MAX(MIN($B$3+MAX(0,1-5*$B$4)*IF($D33&lt;0,-1.25*POWER(-100*$D33,2.5),IF($D33&lt;0.5%,0,1.25*POWER(100*$D33-0.5,2.5)))/100,0.6),0.01)</f>
        <v>0.6</v>
      </c>
      <c r="F33" s="1">
        <f>MAX(MIN($B$3+MIN(MAX(MAX(0,1-10*$B$4)*IF($D33&lt;0,IF($B$2="In SC Period",1,IF($B$2="Shock",5,3))*$D33,IF($D33&lt;0.25%,0,IF($B$2="In SC Period",3,IF($B$2="Shock",5,6))*($D33-0.25%))),IF($B$2="Shock",-4%,-2%)),IF($B$2="In SC Period",10%,IF($B$2="Shock",60%,30%))),1),0)</f>
        <v>0.125</v>
      </c>
    </row>
    <row r="34" spans="4:6" x14ac:dyDescent="0.3">
      <c r="D34" s="1">
        <f t="shared" si="1"/>
        <v>0.11</v>
      </c>
      <c r="E34" s="1">
        <f>MAX(MIN($B$3+MAX(0,1-5*$B$4)*IF($D34&lt;0,-1.25*POWER(-100*$D34,2.5),IF($D34&lt;0.5%,0,1.25*POWER(100*$D34-0.5,2.5)))/100,0.6),0.01)</f>
        <v>0.6</v>
      </c>
      <c r="F34" s="1">
        <f>MAX(MIN($B$3+MIN(MAX(MAX(0,1-10*$B$4)*IF($D34&lt;0,IF($B$2="In SC Period",1,IF($B$2="Shock",5,3))*$D34,IF($D34&lt;0.25%,0,IF($B$2="In SC Period",3,IF($B$2="Shock",5,6))*($D34-0.25%))),IF($B$2="Shock",-4%,-2%)),IF($B$2="In SC Period",10%,IF($B$2="Shock",60%,30%))),1),0)</f>
        <v>0.125</v>
      </c>
    </row>
    <row r="35" spans="4:6" x14ac:dyDescent="0.3">
      <c r="D35" s="1">
        <f t="shared" si="1"/>
        <v>0.115</v>
      </c>
      <c r="E35" s="1">
        <f>MAX(MIN($B$3+MAX(0,1-5*$B$4)*IF($D35&lt;0,-1.25*POWER(-100*$D35,2.5),IF($D35&lt;0.5%,0,1.25*POWER(100*$D35-0.5,2.5)))/100,0.6),0.01)</f>
        <v>0.6</v>
      </c>
      <c r="F35" s="1">
        <f>MAX(MIN($B$3+MIN(MAX(MAX(0,1-10*$B$4)*IF($D35&lt;0,IF($B$2="In SC Period",1,IF($B$2="Shock",5,3))*$D35,IF($D35&lt;0.25%,0,IF($B$2="In SC Period",3,IF($B$2="Shock",5,6))*($D35-0.25%))),IF($B$2="Shock",-4%,-2%)),IF($B$2="In SC Period",10%,IF($B$2="Shock",60%,30%))),1),0)</f>
        <v>0.125</v>
      </c>
    </row>
    <row r="36" spans="4:6" x14ac:dyDescent="0.3">
      <c r="D36" s="1">
        <f t="shared" si="1"/>
        <v>0.12</v>
      </c>
      <c r="E36" s="1">
        <f>MAX(MIN($B$3+MAX(0,1-5*$B$4)*IF($D36&lt;0,-1.25*POWER(-100*$D36,2.5),IF($D36&lt;0.5%,0,1.25*POWER(100*$D36-0.5,2.5)))/100,0.6),0.01)</f>
        <v>0.6</v>
      </c>
      <c r="F36" s="1">
        <f>MAX(MIN($B$3+MIN(MAX(MAX(0,1-10*$B$4)*IF($D36&lt;0,IF($B$2="In SC Period",1,IF($B$2="Shock",5,3))*$D36,IF($D36&lt;0.25%,0,IF($B$2="In SC Period",3,IF($B$2="Shock",5,6))*($D36-0.25%))),IF($B$2="Shock",-4%,-2%)),IF($B$2="In SC Period",10%,IF($B$2="Shock",60%,30%))),1),0)</f>
        <v>0.125</v>
      </c>
    </row>
    <row r="37" spans="4:6" x14ac:dyDescent="0.3">
      <c r="D37" s="1">
        <f t="shared" si="1"/>
        <v>0.125</v>
      </c>
      <c r="E37" s="1">
        <f>MAX(MIN($B$3+MAX(0,1-5*$B$4)*IF($D37&lt;0,-1.25*POWER(-100*$D37,2.5),IF($D37&lt;0.5%,0,1.25*POWER(100*$D37-0.5,2.5)))/100,0.6),0.01)</f>
        <v>0.6</v>
      </c>
      <c r="F37" s="1">
        <f>MAX(MIN($B$3+MIN(MAX(MAX(0,1-10*$B$4)*IF($D37&lt;0,IF($B$2="In SC Period",1,IF($B$2="Shock",5,3))*$D37,IF($D37&lt;0.25%,0,IF($B$2="In SC Period",3,IF($B$2="Shock",5,6))*($D37-0.25%))),IF($B$2="Shock",-4%,-2%)),IF($B$2="In SC Period",10%,IF($B$2="Shock",60%,30%))),1),0)</f>
        <v>0.125</v>
      </c>
    </row>
    <row r="38" spans="4:6" x14ac:dyDescent="0.3">
      <c r="D38" s="1">
        <f t="shared" si="1"/>
        <v>0.13</v>
      </c>
      <c r="E38" s="1">
        <f>MAX(MIN($B$3+MAX(0,1-5*$B$4)*IF($D38&lt;0,-1.25*POWER(-100*$D38,2.5),IF($D38&lt;0.5%,0,1.25*POWER(100*$D38-0.5,2.5)))/100,0.6),0.01)</f>
        <v>0.6</v>
      </c>
      <c r="F38" s="1">
        <f>MAX(MIN($B$3+MIN(MAX(MAX(0,1-10*$B$4)*IF($D38&lt;0,IF($B$2="In SC Period",1,IF($B$2="Shock",5,3))*$D38,IF($D38&lt;0.25%,0,IF($B$2="In SC Period",3,IF($B$2="Shock",5,6))*($D38-0.25%))),IF($B$2="Shock",-4%,-2%)),IF($B$2="In SC Period",10%,IF($B$2="Shock",60%,30%))),1),0)</f>
        <v>0.125</v>
      </c>
    </row>
    <row r="39" spans="4:6" x14ac:dyDescent="0.3">
      <c r="D39" s="1">
        <f t="shared" si="1"/>
        <v>0.13500000000000001</v>
      </c>
      <c r="E39" s="1">
        <f>MAX(MIN($B$3+MAX(0,1-5*$B$4)*IF($D39&lt;0,-1.25*POWER(-100*$D39,2.5),IF($D39&lt;0.5%,0,1.25*POWER(100*$D39-0.5,2.5)))/100,0.6),0.01)</f>
        <v>0.6</v>
      </c>
      <c r="F39" s="1">
        <f>MAX(MIN($B$3+MIN(MAX(MAX(0,1-10*$B$4)*IF($D39&lt;0,IF($B$2="In SC Period",1,IF($B$2="Shock",5,3))*$D39,IF($D39&lt;0.25%,0,IF($B$2="In SC Period",3,IF($B$2="Shock",5,6))*($D39-0.25%))),IF($B$2="Shock",-4%,-2%)),IF($B$2="In SC Period",10%,IF($B$2="Shock",60%,30%))),1),0)</f>
        <v>0.125</v>
      </c>
    </row>
    <row r="40" spans="4:6" x14ac:dyDescent="0.3">
      <c r="D40" s="1">
        <f t="shared" si="1"/>
        <v>0.14000000000000001</v>
      </c>
      <c r="E40" s="1">
        <f>MAX(MIN($B$3+MAX(0,1-5*$B$4)*IF($D40&lt;0,-1.25*POWER(-100*$D40,2.5),IF($D40&lt;0.5%,0,1.25*POWER(100*$D40-0.5,2.5)))/100,0.6),0.01)</f>
        <v>0.6</v>
      </c>
      <c r="F40" s="1">
        <f>MAX(MIN($B$3+MIN(MAX(MAX(0,1-10*$B$4)*IF($D40&lt;0,IF($B$2="In SC Period",1,IF($B$2="Shock",5,3))*$D40,IF($D40&lt;0.25%,0,IF($B$2="In SC Period",3,IF($B$2="Shock",5,6))*($D40-0.25%))),IF($B$2="Shock",-4%,-2%)),IF($B$2="In SC Period",10%,IF($B$2="Shock",60%,30%))),1),0)</f>
        <v>0.125</v>
      </c>
    </row>
    <row r="41" spans="4:6" x14ac:dyDescent="0.3">
      <c r="D41" s="1">
        <f t="shared" si="1"/>
        <v>0.14499999999999999</v>
      </c>
      <c r="E41" s="1">
        <f>MAX(MIN($B$3+MAX(0,1-5*$B$4)*IF($D41&lt;0,-1.25*POWER(-100*$D41,2.5),IF($D41&lt;0.5%,0,1.25*POWER(100*$D41-0.5,2.5)))/100,0.6),0.01)</f>
        <v>0.6</v>
      </c>
      <c r="F41" s="1">
        <f>MAX(MIN($B$3+MIN(MAX(MAX(0,1-10*$B$4)*IF($D41&lt;0,IF($B$2="In SC Period",1,IF($B$2="Shock",5,3))*$D41,IF($D41&lt;0.25%,0,IF($B$2="In SC Period",3,IF($B$2="Shock",5,6))*($D41-0.25%))),IF($B$2="Shock",-4%,-2%)),IF($B$2="In SC Period",10%,IF($B$2="Shock",60%,30%))),1),0)</f>
        <v>0.125</v>
      </c>
    </row>
    <row r="42" spans="4:6" x14ac:dyDescent="0.3">
      <c r="D42" s="1">
        <f t="shared" si="1"/>
        <v>0.15</v>
      </c>
      <c r="E42" s="1">
        <f>MAX(MIN($B$3+MAX(0,1-5*$B$4)*IF($D42&lt;0,-1.25*POWER(-100*$D42,2.5),IF($D42&lt;0.5%,0,1.25*POWER(100*$D42-0.5,2.5)))/100,0.6),0.01)</f>
        <v>0.6</v>
      </c>
      <c r="F42" s="1">
        <f>MAX(MIN($B$3+MIN(MAX(MAX(0,1-10*$B$4)*IF($D42&lt;0,IF($B$2="In SC Period",1,IF($B$2="Shock",5,3))*$D42,IF($D42&lt;0.25%,0,IF($B$2="In SC Period",3,IF($B$2="Shock",5,6))*($D42-0.25%))),IF($B$2="Shock",-4%,-2%)),IF($B$2="In SC Period",10%,IF($B$2="Shock",60%,30%))),1),0)</f>
        <v>0.125</v>
      </c>
    </row>
    <row r="43" spans="4:6" x14ac:dyDescent="0.3">
      <c r="D43" s="1">
        <f t="shared" si="1"/>
        <v>0.155</v>
      </c>
      <c r="E43" s="1">
        <f>MAX(MIN($B$3+MAX(0,1-5*$B$4)*IF($D43&lt;0,-1.25*POWER(-100*$D43,2.5),IF($D43&lt;0.5%,0,1.25*POWER(100*$D43-0.5,2.5)))/100,0.6),0.01)</f>
        <v>0.6</v>
      </c>
      <c r="F43" s="1">
        <f>MAX(MIN($B$3+MIN(MAX(MAX(0,1-10*$B$4)*IF($D43&lt;0,IF($B$2="In SC Period",1,IF($B$2="Shock",5,3))*$D43,IF($D43&lt;0.25%,0,IF($B$2="In SC Period",3,IF($B$2="Shock",5,6))*($D43-0.25%))),IF($B$2="Shock",-4%,-2%)),IF($B$2="In SC Period",10%,IF($B$2="Shock",60%,30%))),1),0)</f>
        <v>0.125</v>
      </c>
    </row>
    <row r="44" spans="4:6" x14ac:dyDescent="0.3">
      <c r="D44" s="1">
        <f t="shared" si="1"/>
        <v>0.16</v>
      </c>
      <c r="E44" s="1">
        <f>MAX(MIN($B$3+MAX(0,1-5*$B$4)*IF($D44&lt;0,-1.25*POWER(-100*$D44,2.5),IF($D44&lt;0.5%,0,1.25*POWER(100*$D44-0.5,2.5)))/100,0.6),0.01)</f>
        <v>0.6</v>
      </c>
      <c r="F44" s="1">
        <f>MAX(MIN($B$3+MIN(MAX(MAX(0,1-10*$B$4)*IF($D44&lt;0,IF($B$2="In SC Period",1,IF($B$2="Shock",5,3))*$D44,IF($D44&lt;0.25%,0,IF($B$2="In SC Period",3,IF($B$2="Shock",5,6))*($D44-0.25%))),IF($B$2="Shock",-4%,-2%)),IF($B$2="In SC Period",10%,IF($B$2="Shock",60%,30%))),1),0)</f>
        <v>0.125</v>
      </c>
    </row>
    <row r="45" spans="4:6" x14ac:dyDescent="0.3">
      <c r="D45" s="1">
        <f t="shared" si="1"/>
        <v>0.16500000000000001</v>
      </c>
      <c r="E45" s="1">
        <f>MAX(MIN($B$3+MAX(0,1-5*$B$4)*IF($D45&lt;0,-1.25*POWER(-100*$D45,2.5),IF($D45&lt;0.5%,0,1.25*POWER(100*$D45-0.5,2.5)))/100,0.6),0.01)</f>
        <v>0.6</v>
      </c>
      <c r="F45" s="1">
        <f>MAX(MIN($B$3+MIN(MAX(MAX(0,1-10*$B$4)*IF($D45&lt;0,IF($B$2="In SC Period",1,IF($B$2="Shock",5,3))*$D45,IF($D45&lt;0.25%,0,IF($B$2="In SC Period",3,IF($B$2="Shock",5,6))*($D45-0.25%))),IF($B$2="Shock",-4%,-2%)),IF($B$2="In SC Period",10%,IF($B$2="Shock",60%,30%))),1),0)</f>
        <v>0.125</v>
      </c>
    </row>
    <row r="46" spans="4:6" x14ac:dyDescent="0.3">
      <c r="D46" s="1">
        <f t="shared" si="1"/>
        <v>0.17</v>
      </c>
      <c r="E46" s="1">
        <f>MAX(MIN($B$3+MAX(0,1-5*$B$4)*IF($D46&lt;0,-1.25*POWER(-100*$D46,2.5),IF($D46&lt;0.5%,0,1.25*POWER(100*$D46-0.5,2.5)))/100,0.6),0.01)</f>
        <v>0.6</v>
      </c>
      <c r="F46" s="1">
        <f>MAX(MIN($B$3+MIN(MAX(MAX(0,1-10*$B$4)*IF($D46&lt;0,IF($B$2="In SC Period",1,IF($B$2="Shock",5,3))*$D46,IF($D46&lt;0.25%,0,IF($B$2="In SC Period",3,IF($B$2="Shock",5,6))*($D46-0.25%))),IF($B$2="Shock",-4%,-2%)),IF($B$2="In SC Period",10%,IF($B$2="Shock",60%,30%))),1),0)</f>
        <v>0.125</v>
      </c>
    </row>
    <row r="47" spans="4:6" x14ac:dyDescent="0.3">
      <c r="D47" s="1">
        <f t="shared" si="1"/>
        <v>0.17499999999999999</v>
      </c>
      <c r="E47" s="1">
        <f>MAX(MIN($B$3+MAX(0,1-5*$B$4)*IF($D47&lt;0,-1.25*POWER(-100*$D47,2.5),IF($D47&lt;0.5%,0,1.25*POWER(100*$D47-0.5,2.5)))/100,0.6),0.01)</f>
        <v>0.6</v>
      </c>
      <c r="F47" s="1">
        <f>MAX(MIN($B$3+MIN(MAX(MAX(0,1-10*$B$4)*IF($D47&lt;0,IF($B$2="In SC Period",1,IF($B$2="Shock",5,3))*$D47,IF($D47&lt;0.25%,0,IF($B$2="In SC Period",3,IF($B$2="Shock",5,6))*($D47-0.25%))),IF($B$2="Shock",-4%,-2%)),IF($B$2="In SC Period",10%,IF($B$2="Shock",60%,30%))),1),0)</f>
        <v>0.125</v>
      </c>
    </row>
    <row r="48" spans="4:6" x14ac:dyDescent="0.3">
      <c r="D48" s="1">
        <f t="shared" si="1"/>
        <v>0.18</v>
      </c>
      <c r="E48" s="1">
        <f>MAX(MIN($B$3+MAX(0,1-5*$B$4)*IF($D48&lt;0,-1.25*POWER(-100*$D48,2.5),IF($D48&lt;0.5%,0,1.25*POWER(100*$D48-0.5,2.5)))/100,0.6),0.01)</f>
        <v>0.6</v>
      </c>
      <c r="F48" s="1">
        <f>MAX(MIN($B$3+MIN(MAX(MAX(0,1-10*$B$4)*IF($D48&lt;0,IF($B$2="In SC Period",1,IF($B$2="Shock",5,3))*$D48,IF($D48&lt;0.25%,0,IF($B$2="In SC Period",3,IF($B$2="Shock",5,6))*($D48-0.25%))),IF($B$2="Shock",-4%,-2%)),IF($B$2="In SC Period",10%,IF($B$2="Shock",60%,30%))),1),0)</f>
        <v>0.125</v>
      </c>
    </row>
    <row r="49" spans="4:6" x14ac:dyDescent="0.3">
      <c r="D49" s="1">
        <f t="shared" si="1"/>
        <v>0.185</v>
      </c>
      <c r="E49" s="1">
        <f t="shared" ref="E49:E52" si="2">MAX(MIN($B$3+MAX(0,1-5*$B$4)*IF($D49&lt;0,-1.25*POWER(-100*$D49,2.5),IF($D49&lt;0.5%,0,1.25*POWER(100*$D49-0.5,2.5)))/100,0.6),0.01)</f>
        <v>0.6</v>
      </c>
      <c r="F49" s="1">
        <f t="shared" ref="F49:F52" si="3">MAX(MIN($B$3+MIN(MAX(MAX(0,1-10*$B$4)*IF($D49&lt;0,IF($B$2="In SC Period",1,IF($B$2="Shock",5,3))*$D49,IF($D49&lt;0.25%,0,IF($B$2="In SC Period",3,IF($B$2="Shock",5,6))*($D49-0.25%))),IF($B$2="Shock",-4%,-2%)),IF($B$2="In SC Period",10%,IF($B$2="Shock",60%,30%))),1),0)</f>
        <v>0.125</v>
      </c>
    </row>
    <row r="50" spans="4:6" x14ac:dyDescent="0.3">
      <c r="D50" s="1">
        <f t="shared" si="1"/>
        <v>0.19</v>
      </c>
      <c r="E50" s="1">
        <f t="shared" si="2"/>
        <v>0.6</v>
      </c>
      <c r="F50" s="1">
        <f t="shared" si="3"/>
        <v>0.125</v>
      </c>
    </row>
    <row r="51" spans="4:6" x14ac:dyDescent="0.3">
      <c r="D51" s="1">
        <f t="shared" si="1"/>
        <v>0.19500000000000001</v>
      </c>
      <c r="E51" s="1">
        <f t="shared" si="2"/>
        <v>0.6</v>
      </c>
      <c r="F51" s="1">
        <f t="shared" si="3"/>
        <v>0.125</v>
      </c>
    </row>
    <row r="52" spans="4:6" x14ac:dyDescent="0.3">
      <c r="D52" s="1">
        <f t="shared" si="1"/>
        <v>0.2</v>
      </c>
      <c r="E52" s="1">
        <f t="shared" si="2"/>
        <v>0.6</v>
      </c>
      <c r="F52" s="1">
        <f t="shared" si="3"/>
        <v>0.125</v>
      </c>
    </row>
  </sheetData>
  <mergeCells count="1">
    <mergeCell ref="A1:B1"/>
  </mergeCells>
  <dataValidations count="1">
    <dataValidation type="list" allowBlank="1" showInputMessage="1" showErrorMessage="1" sqref="B2" xr:uid="{6642EC88-7C27-48A5-BDA7-621EC27C0402}">
      <formula1>$A$18:$A$20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A53BB-45C5-44CB-B882-D80CE9FF24B3}">
  <dimension ref="A1:F52"/>
  <sheetViews>
    <sheetView workbookViewId="0">
      <selection activeCell="E48" sqref="E48:F52"/>
    </sheetView>
  </sheetViews>
  <sheetFormatPr defaultRowHeight="14.4" x14ac:dyDescent="0.3"/>
  <cols>
    <col min="1" max="1" width="24.109375" bestFit="1" customWidth="1"/>
    <col min="2" max="2" width="24.109375" customWidth="1"/>
    <col min="3" max="3" width="32.88671875" bestFit="1" customWidth="1"/>
  </cols>
  <sheetData>
    <row r="1" spans="1:6" x14ac:dyDescent="0.3">
      <c r="A1" s="3" t="s">
        <v>10</v>
      </c>
      <c r="B1" s="3"/>
      <c r="D1" t="s">
        <v>8</v>
      </c>
      <c r="E1" t="s">
        <v>1</v>
      </c>
      <c r="F1" t="s">
        <v>2</v>
      </c>
    </row>
    <row r="2" spans="1:6" x14ac:dyDescent="0.3">
      <c r="A2" s="4" t="s">
        <v>0</v>
      </c>
      <c r="B2" s="5" t="s">
        <v>5</v>
      </c>
      <c r="D2" s="1">
        <v>-0.05</v>
      </c>
      <c r="E2" s="1">
        <f>MAX(MIN($B$3+MAX(0,1-5*$B$4)*IF($D2&lt;0,-1.25*POWER(-100*$D2,2.5),IF($D2&lt;0.5%,0,1.25*POWER(100*$D2-0.5,2.5)))/100,0.6),0.01)</f>
        <v>0.01</v>
      </c>
      <c r="F2" s="1">
        <f>MAX(MIN($B$3+MIN(MAX(MAX(0,1-10*$B$4)*IF($D2&lt;0,IF($B$2="In SC Period",1,IF($B$2="Shock",5,3))*$D2,IF($D2&lt;0.25%,0,IF($B$2="In SC Period",3,IF($B$2="Shock",5,6))*($D2-0.25%))),IF($B$2="Shock",-4%,-2%)),IF($B$2="In SC Period",10%,IF($B$2="Shock",60%,30%))),1),0)</f>
        <v>0.31</v>
      </c>
    </row>
    <row r="3" spans="1:6" x14ac:dyDescent="0.3">
      <c r="A3" s="5" t="s">
        <v>3</v>
      </c>
      <c r="B3" s="6">
        <v>0.35</v>
      </c>
      <c r="D3" s="1">
        <f t="shared" ref="D3:D5" si="0">ROUND(D2+0.5%,4)</f>
        <v>-4.4999999999999998E-2</v>
      </c>
      <c r="E3" s="1">
        <f>MAX(MIN($B$3+MAX(0,1-5*$B$4)*IF($D3&lt;0,-1.25*POWER(-100*$D3,2.5),IF($D3&lt;0.5%,0,1.25*POWER(100*$D3-0.5,2.5)))/100,0.6),0.01)</f>
        <v>0.01</v>
      </c>
      <c r="F3" s="1">
        <f>MAX(MIN($B$3+MIN(MAX(MAX(0,1-10*$B$4)*IF($D3&lt;0,IF($B$2="In SC Period",1,IF($B$2="Shock",5,3))*$D3,IF($D3&lt;0.25%,0,IF($B$2="In SC Period",3,IF($B$2="Shock",5,6))*($D3-0.25%))),IF($B$2="Shock",-4%,-2%)),IF($B$2="In SC Period",10%,IF($B$2="Shock",60%,30%))),1),0)</f>
        <v>0.31</v>
      </c>
    </row>
    <row r="4" spans="1:6" x14ac:dyDescent="0.3">
      <c r="A4" s="5" t="s">
        <v>4</v>
      </c>
      <c r="B4" s="7">
        <v>0</v>
      </c>
      <c r="D4" s="1">
        <f t="shared" si="0"/>
        <v>-0.04</v>
      </c>
      <c r="E4" s="1">
        <f>MAX(MIN($B$3+MAX(0,1-5*$B$4)*IF($D4&lt;0,-1.25*POWER(-100*$D4,2.5),IF($D4&lt;0.5%,0,1.25*POWER(100*$D4-0.5,2.5)))/100,0.6),0.01)</f>
        <v>0.01</v>
      </c>
      <c r="F4" s="1">
        <f>MAX(MIN($B$3+MIN(MAX(MAX(0,1-10*$B$4)*IF($D4&lt;0,IF($B$2="In SC Period",1,IF($B$2="Shock",5,3))*$D4,IF($D4&lt;0.25%,0,IF($B$2="In SC Period",3,IF($B$2="Shock",5,6))*($D4-0.25%))),IF($B$2="Shock",-4%,-2%)),IF($B$2="In SC Period",10%,IF($B$2="Shock",60%,30%))),1),0)</f>
        <v>0.31</v>
      </c>
    </row>
    <row r="5" spans="1:6" x14ac:dyDescent="0.3">
      <c r="D5" s="1">
        <f>ROUND(D4+0.5%,4)</f>
        <v>-3.5000000000000003E-2</v>
      </c>
      <c r="E5" s="1">
        <f>MAX(MIN($B$3+MAX(0,1-5*$B$4)*IF($D5&lt;0,-1.25*POWER(-100*$D5,2.5),IF($D5&lt;0.5%,0,1.25*POWER(100*$D5-0.5,2.5)))/100,0.6),0.01)</f>
        <v>6.3529356325120079E-2</v>
      </c>
      <c r="F5" s="1">
        <f>MAX(MIN($B$3+MIN(MAX(MAX(0,1-10*$B$4)*IF($D5&lt;0,IF($B$2="In SC Period",1,IF($B$2="Shock",5,3))*$D5,IF($D5&lt;0.25%,0,IF($B$2="In SC Period",3,IF($B$2="Shock",5,6))*($D5-0.25%))),IF($B$2="Shock",-4%,-2%)),IF($B$2="In SC Period",10%,IF($B$2="Shock",60%,30%))),1),0)</f>
        <v>0.31</v>
      </c>
    </row>
    <row r="6" spans="1:6" x14ac:dyDescent="0.3">
      <c r="D6" s="1">
        <f t="shared" ref="D6:D52" si="1">ROUND(D5+0.5%,4)</f>
        <v>-0.03</v>
      </c>
      <c r="E6" s="1">
        <f>MAX(MIN($B$3+MAX(0,1-5*$B$4)*IF($D6&lt;0,-1.25*POWER(-100*$D6,2.5),IF($D6&lt;0.5%,0,1.25*POWER(100*$D6-0.5,2.5)))/100,0.6),0.01)</f>
        <v>0.1551442841485012</v>
      </c>
      <c r="F6" s="1">
        <f>MAX(MIN($B$3+MIN(MAX(MAX(0,1-10*$B$4)*IF($D6&lt;0,IF($B$2="In SC Period",1,IF($B$2="Shock",5,3))*$D6,IF($D6&lt;0.25%,0,IF($B$2="In SC Period",3,IF($B$2="Shock",5,6))*($D6-0.25%))),IF($B$2="Shock",-4%,-2%)),IF($B$2="In SC Period",10%,IF($B$2="Shock",60%,30%))),1),0)</f>
        <v>0.31</v>
      </c>
    </row>
    <row r="7" spans="1:6" x14ac:dyDescent="0.3">
      <c r="D7" s="1">
        <f t="shared" si="1"/>
        <v>-2.5000000000000001E-2</v>
      </c>
      <c r="E7" s="1">
        <f>MAX(MIN($B$3+MAX(0,1-5*$B$4)*IF($D7&lt;0,-1.25*POWER(-100*$D7,2.5),IF($D7&lt;0.5%,0,1.25*POWER(100*$D7-0.5,2.5)))/100,0.6),0.01)</f>
        <v>0.22647352889967265</v>
      </c>
      <c r="F7" s="1">
        <f>MAX(MIN($B$3+MIN(MAX(MAX(0,1-10*$B$4)*IF($D7&lt;0,IF($B$2="In SC Period",1,IF($B$2="Shock",5,3))*$D7,IF($D7&lt;0.25%,0,IF($B$2="In SC Period",3,IF($B$2="Shock",5,6))*($D7-0.25%))),IF($B$2="Shock",-4%,-2%)),IF($B$2="In SC Period",10%,IF($B$2="Shock",60%,30%))),1),0)</f>
        <v>0.31</v>
      </c>
    </row>
    <row r="8" spans="1:6" x14ac:dyDescent="0.3">
      <c r="D8" s="1">
        <f t="shared" si="1"/>
        <v>-0.02</v>
      </c>
      <c r="E8" s="1">
        <f>MAX(MIN($B$3+MAX(0,1-5*$B$4)*IF($D8&lt;0,-1.25*POWER(-100*$D8,2.5),IF($D8&lt;0.5%,0,1.25*POWER(100*$D8-0.5,2.5)))/100,0.6),0.01)</f>
        <v>0.27928932188134525</v>
      </c>
      <c r="F8" s="1">
        <f>MAX(MIN($B$3+MIN(MAX(MAX(0,1-10*$B$4)*IF($D8&lt;0,IF($B$2="In SC Period",1,IF($B$2="Shock",5,3))*$D8,IF($D8&lt;0.25%,0,IF($B$2="In SC Period",3,IF($B$2="Shock",5,6))*($D8-0.25%))),IF($B$2="Shock",-4%,-2%)),IF($B$2="In SC Period",10%,IF($B$2="Shock",60%,30%))),1),0)</f>
        <v>0.31</v>
      </c>
    </row>
    <row r="9" spans="1:6" x14ac:dyDescent="0.3">
      <c r="D9" s="1">
        <f t="shared" si="1"/>
        <v>-1.4999999999999999E-2</v>
      </c>
      <c r="E9" s="1">
        <f>MAX(MIN($B$3+MAX(0,1-5*$B$4)*IF($D9&lt;0,-1.25*POWER(-100*$D9,2.5),IF($D9&lt;0.5%,0,1.25*POWER(100*$D9-0.5,2.5)))/100,0.6),0.01)</f>
        <v>0.31555405049211155</v>
      </c>
      <c r="F9" s="1">
        <f>MAX(MIN($B$3+MIN(MAX(MAX(0,1-10*$B$4)*IF($D9&lt;0,IF($B$2="In SC Period",1,IF($B$2="Shock",5,3))*$D9,IF($D9&lt;0.25%,0,IF($B$2="In SC Period",3,IF($B$2="Shock",5,6))*($D9-0.25%))),IF($B$2="Shock",-4%,-2%)),IF($B$2="In SC Period",10%,IF($B$2="Shock",60%,30%))),1),0)</f>
        <v>0.31</v>
      </c>
    </row>
    <row r="10" spans="1:6" x14ac:dyDescent="0.3">
      <c r="D10" s="1">
        <f t="shared" si="1"/>
        <v>-0.01</v>
      </c>
      <c r="E10" s="1">
        <f>MAX(MIN($B$3+MAX(0,1-5*$B$4)*IF($D10&lt;0,-1.25*POWER(-100*$D10,2.5),IF($D10&lt;0.5%,0,1.25*POWER(100*$D10-0.5,2.5)))/100,0.6),0.01)</f>
        <v>0.33749999999999997</v>
      </c>
      <c r="F10" s="1">
        <f>MAX(MIN($B$3+MIN(MAX(MAX(0,1-10*$B$4)*IF($D10&lt;0,IF($B$2="In SC Period",1,IF($B$2="Shock",5,3))*$D10,IF($D10&lt;0.25%,0,IF($B$2="In SC Period",3,IF($B$2="Shock",5,6))*($D10-0.25%))),IF($B$2="Shock",-4%,-2%)),IF($B$2="In SC Period",10%,IF($B$2="Shock",60%,30%))),1),0)</f>
        <v>0.31</v>
      </c>
    </row>
    <row r="11" spans="1:6" x14ac:dyDescent="0.3">
      <c r="D11" s="1">
        <f t="shared" si="1"/>
        <v>-5.0000000000000001E-3</v>
      </c>
      <c r="E11" s="1">
        <f>MAX(MIN($B$3+MAX(0,1-5*$B$4)*IF($D11&lt;0,-1.25*POWER(-100*$D11,2.5),IF($D11&lt;0.5%,0,1.25*POWER(100*$D11-0.5,2.5)))/100,0.6),0.01)</f>
        <v>0.34779029130879202</v>
      </c>
      <c r="F11" s="1">
        <f>MAX(MIN($B$3+MIN(MAX(MAX(0,1-10*$B$4)*IF($D11&lt;0,IF($B$2="In SC Period",1,IF($B$2="Shock",5,3))*$D11,IF($D11&lt;0.25%,0,IF($B$2="In SC Period",3,IF($B$2="Shock",5,6))*($D11-0.25%))),IF($B$2="Shock",-4%,-2%)),IF($B$2="In SC Period",10%,IF($B$2="Shock",60%,30%))),1),0)</f>
        <v>0.32499999999999996</v>
      </c>
    </row>
    <row r="12" spans="1:6" x14ac:dyDescent="0.3">
      <c r="D12" s="1">
        <f t="shared" si="1"/>
        <v>0</v>
      </c>
      <c r="E12" s="1">
        <f>MAX(MIN($B$3+MAX(0,1-5*$B$4)*IF($D12&lt;0,-1.25*POWER(-100*$D12,2.5),IF($D12&lt;0.5%,0,1.25*POWER(100*$D12-0.5,2.5)))/100,0.6),0.01)</f>
        <v>0.35</v>
      </c>
      <c r="F12" s="1">
        <f>MAX(MIN($B$3+MIN(MAX(MAX(0,1-10*$B$4)*IF($D12&lt;0,IF($B$2="In SC Period",1,IF($B$2="Shock",5,3))*$D12,IF($D12&lt;0.25%,0,IF($B$2="In SC Period",3,IF($B$2="Shock",5,6))*($D12-0.25%))),IF($B$2="Shock",-4%,-2%)),IF($B$2="In SC Period",10%,IF($B$2="Shock",60%,30%))),1),0)</f>
        <v>0.35</v>
      </c>
    </row>
    <row r="13" spans="1:6" x14ac:dyDescent="0.3">
      <c r="D13" s="1">
        <f t="shared" si="1"/>
        <v>5.0000000000000001E-3</v>
      </c>
      <c r="E13" s="1">
        <f>MAX(MIN($B$3+MAX(0,1-5*$B$4)*IF($D13&lt;0,-1.25*POWER(-100*$D13,2.5),IF($D13&lt;0.5%,0,1.25*POWER(100*$D13-0.5,2.5)))/100,0.6),0.01)</f>
        <v>0.35</v>
      </c>
      <c r="F13" s="1">
        <f>MAX(MIN($B$3+MIN(MAX(MAX(0,1-10*$B$4)*IF($D13&lt;0,IF($B$2="In SC Period",1,IF($B$2="Shock",5,3))*$D13,IF($D13&lt;0.25%,0,IF($B$2="In SC Period",3,IF($B$2="Shock",5,6))*($D13-0.25%))),IF($B$2="Shock",-4%,-2%)),IF($B$2="In SC Period",10%,IF($B$2="Shock",60%,30%))),1),0)</f>
        <v>0.36249999999999999</v>
      </c>
    </row>
    <row r="14" spans="1:6" x14ac:dyDescent="0.3">
      <c r="D14" s="1">
        <f t="shared" si="1"/>
        <v>0.01</v>
      </c>
      <c r="E14" s="1">
        <f>MAX(MIN($B$3+MAX(0,1-5*$B$4)*IF($D14&lt;0,-1.25*POWER(-100*$D14,2.5),IF($D14&lt;0.5%,0,1.25*POWER(100*$D14-0.5,2.5)))/100,0.6),0.01)</f>
        <v>0.35220970869120793</v>
      </c>
      <c r="F14" s="1">
        <f>MAX(MIN($B$3+MIN(MAX(MAX(0,1-10*$B$4)*IF($D14&lt;0,IF($B$2="In SC Period",1,IF($B$2="Shock",5,3))*$D14,IF($D14&lt;0.25%,0,IF($B$2="In SC Period",3,IF($B$2="Shock",5,6))*($D14-0.25%))),IF($B$2="Shock",-4%,-2%)),IF($B$2="In SC Period",10%,IF($B$2="Shock",60%,30%))),1),0)</f>
        <v>0.38749999999999996</v>
      </c>
    </row>
    <row r="15" spans="1:6" x14ac:dyDescent="0.3">
      <c r="D15" s="1">
        <f t="shared" si="1"/>
        <v>1.4999999999999999E-2</v>
      </c>
      <c r="E15" s="1">
        <f>MAX(MIN($B$3+MAX(0,1-5*$B$4)*IF($D15&lt;0,-1.25*POWER(-100*$D15,2.5),IF($D15&lt;0.5%,0,1.25*POWER(100*$D15-0.5,2.5)))/100,0.6),0.01)</f>
        <v>0.36249999999999999</v>
      </c>
      <c r="F15" s="1">
        <f>MAX(MIN($B$3+MIN(MAX(MAX(0,1-10*$B$4)*IF($D15&lt;0,IF($B$2="In SC Period",1,IF($B$2="Shock",5,3))*$D15,IF($D15&lt;0.25%,0,IF($B$2="In SC Period",3,IF($B$2="Shock",5,6))*($D15-0.25%))),IF($B$2="Shock",-4%,-2%)),IF($B$2="In SC Period",10%,IF($B$2="Shock",60%,30%))),1),0)</f>
        <v>0.41249999999999998</v>
      </c>
    </row>
    <row r="16" spans="1:6" x14ac:dyDescent="0.3">
      <c r="D16" s="1">
        <f t="shared" si="1"/>
        <v>0.02</v>
      </c>
      <c r="E16" s="1">
        <f>MAX(MIN($B$3+MAX(0,1-5*$B$4)*IF($D16&lt;0,-1.25*POWER(-100*$D16,2.5),IF($D16&lt;0.5%,0,1.25*POWER(100*$D16-0.5,2.5)))/100,0.6),0.01)</f>
        <v>0.38444594950788841</v>
      </c>
      <c r="F16" s="1">
        <f>MAX(MIN($B$3+MIN(MAX(MAX(0,1-10*$B$4)*IF($D16&lt;0,IF($B$2="In SC Period",1,IF($B$2="Shock",5,3))*$D16,IF($D16&lt;0.25%,0,IF($B$2="In SC Period",3,IF($B$2="Shock",5,6))*($D16-0.25%))),IF($B$2="Shock",-4%,-2%)),IF($B$2="In SC Period",10%,IF($B$2="Shock",60%,30%))),1),0)</f>
        <v>0.4375</v>
      </c>
    </row>
    <row r="17" spans="1:6" x14ac:dyDescent="0.3">
      <c r="A17" s="2" t="s">
        <v>9</v>
      </c>
      <c r="D17" s="1">
        <f t="shared" si="1"/>
        <v>2.5000000000000001E-2</v>
      </c>
      <c r="E17" s="1">
        <f>MAX(MIN($B$3+MAX(0,1-5*$B$4)*IF($D17&lt;0,-1.25*POWER(-100*$D17,2.5),IF($D17&lt;0.5%,0,1.25*POWER(100*$D17-0.5,2.5)))/100,0.6),0.01)</f>
        <v>0.4207106781186547</v>
      </c>
      <c r="F17" s="1">
        <f>MAX(MIN($B$3+MIN(MAX(MAX(0,1-10*$B$4)*IF($D17&lt;0,IF($B$2="In SC Period",1,IF($B$2="Shock",5,3))*$D17,IF($D17&lt;0.25%,0,IF($B$2="In SC Period",3,IF($B$2="Shock",5,6))*($D17-0.25%))),IF($B$2="Shock",-4%,-2%)),IF($B$2="In SC Period",10%,IF($B$2="Shock",60%,30%))),1),0)</f>
        <v>0.46250000000000002</v>
      </c>
    </row>
    <row r="18" spans="1:6" x14ac:dyDescent="0.3">
      <c r="A18" s="2" t="s">
        <v>7</v>
      </c>
      <c r="D18" s="1">
        <f t="shared" si="1"/>
        <v>0.03</v>
      </c>
      <c r="E18" s="1">
        <f>MAX(MIN($B$3+MAX(0,1-5*$B$4)*IF($D18&lt;0,-1.25*POWER(-100*$D18,2.5),IF($D18&lt;0.5%,0,1.25*POWER(100*$D18-0.5,2.5)))/100,0.6),0.01)</f>
        <v>0.47352647110032731</v>
      </c>
      <c r="F18" s="1">
        <f>MAX(MIN($B$3+MIN(MAX(MAX(0,1-10*$B$4)*IF($D18&lt;0,IF($B$2="In SC Period",1,IF($B$2="Shock",5,3))*$D18,IF($D18&lt;0.25%,0,IF($B$2="In SC Period",3,IF($B$2="Shock",5,6))*($D18-0.25%))),IF($B$2="Shock",-4%,-2%)),IF($B$2="In SC Period",10%,IF($B$2="Shock",60%,30%))),1),0)</f>
        <v>0.48749999999999999</v>
      </c>
    </row>
    <row r="19" spans="1:6" x14ac:dyDescent="0.3">
      <c r="A19" s="2" t="s">
        <v>5</v>
      </c>
      <c r="D19" s="1">
        <f t="shared" si="1"/>
        <v>3.5000000000000003E-2</v>
      </c>
      <c r="E19" s="1">
        <f>MAX(MIN($B$3+MAX(0,1-5*$B$4)*IF($D19&lt;0,-1.25*POWER(-100*$D19,2.5),IF($D19&lt;0.5%,0,1.25*POWER(100*$D19-0.5,2.5)))/100,0.6),0.01)</f>
        <v>0.54485571585149872</v>
      </c>
      <c r="F19" s="1">
        <f>MAX(MIN($B$3+MIN(MAX(MAX(0,1-10*$B$4)*IF($D19&lt;0,IF($B$2="In SC Period",1,IF($B$2="Shock",5,3))*$D19,IF($D19&lt;0.25%,0,IF($B$2="In SC Period",3,IF($B$2="Shock",5,6))*($D19-0.25%))),IF($B$2="Shock",-4%,-2%)),IF($B$2="In SC Period",10%,IF($B$2="Shock",60%,30%))),1),0)</f>
        <v>0.51249999999999996</v>
      </c>
    </row>
    <row r="20" spans="1:6" x14ac:dyDescent="0.3">
      <c r="A20" s="2" t="s">
        <v>6</v>
      </c>
      <c r="D20" s="1">
        <f t="shared" si="1"/>
        <v>0.04</v>
      </c>
      <c r="E20" s="1">
        <f>MAX(MIN($B$3+MAX(0,1-5*$B$4)*IF($D20&lt;0,-1.25*POWER(-100*$D20,2.5),IF($D20&lt;0.5%,0,1.25*POWER(100*$D20-0.5,2.5)))/100,0.6),0.01)</f>
        <v>0.6</v>
      </c>
      <c r="F20" s="1">
        <f>MAX(MIN($B$3+MIN(MAX(MAX(0,1-10*$B$4)*IF($D20&lt;0,IF($B$2="In SC Period",1,IF($B$2="Shock",5,3))*$D20,IF($D20&lt;0.25%,0,IF($B$2="In SC Period",3,IF($B$2="Shock",5,6))*($D20-0.25%))),IF($B$2="Shock",-4%,-2%)),IF($B$2="In SC Period",10%,IF($B$2="Shock",60%,30%))),1),0)</f>
        <v>0.53749999999999998</v>
      </c>
    </row>
    <row r="21" spans="1:6" x14ac:dyDescent="0.3">
      <c r="D21" s="1">
        <f t="shared" si="1"/>
        <v>4.4999999999999998E-2</v>
      </c>
      <c r="E21" s="1">
        <f>MAX(MIN($B$3+MAX(0,1-5*$B$4)*IF($D21&lt;0,-1.25*POWER(-100*$D21,2.5),IF($D21&lt;0.5%,0,1.25*POWER(100*$D21-0.5,2.5)))/100,0.6),0.01)</f>
        <v>0.6</v>
      </c>
      <c r="F21" s="1">
        <f>MAX(MIN($B$3+MIN(MAX(MAX(0,1-10*$B$4)*IF($D21&lt;0,IF($B$2="In SC Period",1,IF($B$2="Shock",5,3))*$D21,IF($D21&lt;0.25%,0,IF($B$2="In SC Period",3,IF($B$2="Shock",5,6))*($D21-0.25%))),IF($B$2="Shock",-4%,-2%)),IF($B$2="In SC Period",10%,IF($B$2="Shock",60%,30%))),1),0)</f>
        <v>0.5625</v>
      </c>
    </row>
    <row r="22" spans="1:6" x14ac:dyDescent="0.3">
      <c r="D22" s="1">
        <f t="shared" si="1"/>
        <v>0.05</v>
      </c>
      <c r="E22" s="1">
        <f>MAX(MIN($B$3+MAX(0,1-5*$B$4)*IF($D22&lt;0,-1.25*POWER(-100*$D22,2.5),IF($D22&lt;0.5%,0,1.25*POWER(100*$D22-0.5,2.5)))/100,0.6),0.01)</f>
        <v>0.6</v>
      </c>
      <c r="F22" s="1">
        <f>MAX(MIN($B$3+MIN(MAX(MAX(0,1-10*$B$4)*IF($D22&lt;0,IF($B$2="In SC Period",1,IF($B$2="Shock",5,3))*$D22,IF($D22&lt;0.25%,0,IF($B$2="In SC Period",3,IF($B$2="Shock",5,6))*($D22-0.25%))),IF($B$2="Shock",-4%,-2%)),IF($B$2="In SC Period",10%,IF($B$2="Shock",60%,30%))),1),0)</f>
        <v>0.58749999999999991</v>
      </c>
    </row>
    <row r="23" spans="1:6" x14ac:dyDescent="0.3">
      <c r="D23" s="1">
        <f t="shared" si="1"/>
        <v>5.5E-2</v>
      </c>
      <c r="E23" s="1">
        <f>MAX(MIN($B$3+MAX(0,1-5*$B$4)*IF($D23&lt;0,-1.25*POWER(-100*$D23,2.5),IF($D23&lt;0.5%,0,1.25*POWER(100*$D23-0.5,2.5)))/100,0.6),0.01)</f>
        <v>0.6</v>
      </c>
      <c r="F23" s="1">
        <f>MAX(MIN($B$3+MIN(MAX(MAX(0,1-10*$B$4)*IF($D23&lt;0,IF($B$2="In SC Period",1,IF($B$2="Shock",5,3))*$D23,IF($D23&lt;0.25%,0,IF($B$2="In SC Period",3,IF($B$2="Shock",5,6))*($D23-0.25%))),IF($B$2="Shock",-4%,-2%)),IF($B$2="In SC Period",10%,IF($B$2="Shock",60%,30%))),1),0)</f>
        <v>0.61250000000000004</v>
      </c>
    </row>
    <row r="24" spans="1:6" x14ac:dyDescent="0.3">
      <c r="D24" s="1">
        <f t="shared" si="1"/>
        <v>0.06</v>
      </c>
      <c r="E24" s="1">
        <f>MAX(MIN($B$3+MAX(0,1-5*$B$4)*IF($D24&lt;0,-1.25*POWER(-100*$D24,2.5),IF($D24&lt;0.5%,0,1.25*POWER(100*$D24-0.5,2.5)))/100,0.6),0.01)</f>
        <v>0.6</v>
      </c>
      <c r="F24" s="1">
        <f>MAX(MIN($B$3+MIN(MAX(MAX(0,1-10*$B$4)*IF($D24&lt;0,IF($B$2="In SC Period",1,IF($B$2="Shock",5,3))*$D24,IF($D24&lt;0.25%,0,IF($B$2="In SC Period",3,IF($B$2="Shock",5,6))*($D24-0.25%))),IF($B$2="Shock",-4%,-2%)),IF($B$2="In SC Period",10%,IF($B$2="Shock",60%,30%))),1),0)</f>
        <v>0.63749999999999996</v>
      </c>
    </row>
    <row r="25" spans="1:6" x14ac:dyDescent="0.3">
      <c r="D25" s="1">
        <f t="shared" si="1"/>
        <v>6.5000000000000002E-2</v>
      </c>
      <c r="E25" s="1">
        <f>MAX(MIN($B$3+MAX(0,1-5*$B$4)*IF($D25&lt;0,-1.25*POWER(-100*$D25,2.5),IF($D25&lt;0.5%,0,1.25*POWER(100*$D25-0.5,2.5)))/100,0.6),0.01)</f>
        <v>0.6</v>
      </c>
      <c r="F25" s="1">
        <f>MAX(MIN($B$3+MIN(MAX(MAX(0,1-10*$B$4)*IF($D25&lt;0,IF($B$2="In SC Period",1,IF($B$2="Shock",5,3))*$D25,IF($D25&lt;0.25%,0,IF($B$2="In SC Period",3,IF($B$2="Shock",5,6))*($D25-0.25%))),IF($B$2="Shock",-4%,-2%)),IF($B$2="In SC Period",10%,IF($B$2="Shock",60%,30%))),1),0)</f>
        <v>0.66249999999999998</v>
      </c>
    </row>
    <row r="26" spans="1:6" x14ac:dyDescent="0.3">
      <c r="D26" s="1">
        <f t="shared" si="1"/>
        <v>7.0000000000000007E-2</v>
      </c>
      <c r="E26" s="1">
        <f>MAX(MIN($B$3+MAX(0,1-5*$B$4)*IF($D26&lt;0,-1.25*POWER(-100*$D26,2.5),IF($D26&lt;0.5%,0,1.25*POWER(100*$D26-0.5,2.5)))/100,0.6),0.01)</f>
        <v>0.6</v>
      </c>
      <c r="F26" s="1">
        <f>MAX(MIN($B$3+MIN(MAX(MAX(0,1-10*$B$4)*IF($D26&lt;0,IF($B$2="In SC Period",1,IF($B$2="Shock",5,3))*$D26,IF($D26&lt;0.25%,0,IF($B$2="In SC Period",3,IF($B$2="Shock",5,6))*($D26-0.25%))),IF($B$2="Shock",-4%,-2%)),IF($B$2="In SC Period",10%,IF($B$2="Shock",60%,30%))),1),0)</f>
        <v>0.6875</v>
      </c>
    </row>
    <row r="27" spans="1:6" x14ac:dyDescent="0.3">
      <c r="D27" s="1">
        <f t="shared" si="1"/>
        <v>7.4999999999999997E-2</v>
      </c>
      <c r="E27" s="1">
        <f>MAX(MIN($B$3+MAX(0,1-5*$B$4)*IF($D27&lt;0,-1.25*POWER(-100*$D27,2.5),IF($D27&lt;0.5%,0,1.25*POWER(100*$D27-0.5,2.5)))/100,0.6),0.01)</f>
        <v>0.6</v>
      </c>
      <c r="F27" s="1">
        <f>MAX(MIN($B$3+MIN(MAX(MAX(0,1-10*$B$4)*IF($D27&lt;0,IF($B$2="In SC Period",1,IF($B$2="Shock",5,3))*$D27,IF($D27&lt;0.25%,0,IF($B$2="In SC Period",3,IF($B$2="Shock",5,6))*($D27-0.25%))),IF($B$2="Shock",-4%,-2%)),IF($B$2="In SC Period",10%,IF($B$2="Shock",60%,30%))),1),0)</f>
        <v>0.71249999999999991</v>
      </c>
    </row>
    <row r="28" spans="1:6" x14ac:dyDescent="0.3">
      <c r="D28" s="1">
        <f t="shared" si="1"/>
        <v>0.08</v>
      </c>
      <c r="E28" s="1">
        <f>MAX(MIN($B$3+MAX(0,1-5*$B$4)*IF($D28&lt;0,-1.25*POWER(-100*$D28,2.5),IF($D28&lt;0.5%,0,1.25*POWER(100*$D28-0.5,2.5)))/100,0.6),0.01)</f>
        <v>0.6</v>
      </c>
      <c r="F28" s="1">
        <f>MAX(MIN($B$3+MIN(MAX(MAX(0,1-10*$B$4)*IF($D28&lt;0,IF($B$2="In SC Period",1,IF($B$2="Shock",5,3))*$D28,IF($D28&lt;0.25%,0,IF($B$2="In SC Period",3,IF($B$2="Shock",5,6))*($D28-0.25%))),IF($B$2="Shock",-4%,-2%)),IF($B$2="In SC Period",10%,IF($B$2="Shock",60%,30%))),1),0)</f>
        <v>0.73750000000000004</v>
      </c>
    </row>
    <row r="29" spans="1:6" x14ac:dyDescent="0.3">
      <c r="D29" s="1">
        <f t="shared" si="1"/>
        <v>8.5000000000000006E-2</v>
      </c>
      <c r="E29" s="1">
        <f>MAX(MIN($B$3+MAX(0,1-5*$B$4)*IF($D29&lt;0,-1.25*POWER(-100*$D29,2.5),IF($D29&lt;0.5%,0,1.25*POWER(100*$D29-0.5,2.5)))/100,0.6),0.01)</f>
        <v>0.6</v>
      </c>
      <c r="F29" s="1">
        <f>MAX(MIN($B$3+MIN(MAX(MAX(0,1-10*$B$4)*IF($D29&lt;0,IF($B$2="In SC Period",1,IF($B$2="Shock",5,3))*$D29,IF($D29&lt;0.25%,0,IF($B$2="In SC Period",3,IF($B$2="Shock",5,6))*($D29-0.25%))),IF($B$2="Shock",-4%,-2%)),IF($B$2="In SC Period",10%,IF($B$2="Shock",60%,30%))),1),0)</f>
        <v>0.76249999999999996</v>
      </c>
    </row>
    <row r="30" spans="1:6" x14ac:dyDescent="0.3">
      <c r="D30" s="1">
        <f t="shared" si="1"/>
        <v>0.09</v>
      </c>
      <c r="E30" s="1">
        <f>MAX(MIN($B$3+MAX(0,1-5*$B$4)*IF($D30&lt;0,-1.25*POWER(-100*$D30,2.5),IF($D30&lt;0.5%,0,1.25*POWER(100*$D30-0.5,2.5)))/100,0.6),0.01)</f>
        <v>0.6</v>
      </c>
      <c r="F30" s="1">
        <f>MAX(MIN($B$3+MIN(MAX(MAX(0,1-10*$B$4)*IF($D30&lt;0,IF($B$2="In SC Period",1,IF($B$2="Shock",5,3))*$D30,IF($D30&lt;0.25%,0,IF($B$2="In SC Period",3,IF($B$2="Shock",5,6))*($D30-0.25%))),IF($B$2="Shock",-4%,-2%)),IF($B$2="In SC Period",10%,IF($B$2="Shock",60%,30%))),1),0)</f>
        <v>0.78749999999999998</v>
      </c>
    </row>
    <row r="31" spans="1:6" x14ac:dyDescent="0.3">
      <c r="D31" s="1">
        <f t="shared" si="1"/>
        <v>9.5000000000000001E-2</v>
      </c>
      <c r="E31" s="1">
        <f>MAX(MIN($B$3+MAX(0,1-5*$B$4)*IF($D31&lt;0,-1.25*POWER(-100*$D31,2.5),IF($D31&lt;0.5%,0,1.25*POWER(100*$D31-0.5,2.5)))/100,0.6),0.01)</f>
        <v>0.6</v>
      </c>
      <c r="F31" s="1">
        <f>MAX(MIN($B$3+MIN(MAX(MAX(0,1-10*$B$4)*IF($D31&lt;0,IF($B$2="In SC Period",1,IF($B$2="Shock",5,3))*$D31,IF($D31&lt;0.25%,0,IF($B$2="In SC Period",3,IF($B$2="Shock",5,6))*($D31-0.25%))),IF($B$2="Shock",-4%,-2%)),IF($B$2="In SC Period",10%,IF($B$2="Shock",60%,30%))),1),0)</f>
        <v>0.8125</v>
      </c>
    </row>
    <row r="32" spans="1:6" x14ac:dyDescent="0.3">
      <c r="D32" s="1">
        <f t="shared" si="1"/>
        <v>0.1</v>
      </c>
      <c r="E32" s="1">
        <f>MAX(MIN($B$3+MAX(0,1-5*$B$4)*IF($D32&lt;0,-1.25*POWER(-100*$D32,2.5),IF($D32&lt;0.5%,0,1.25*POWER(100*$D32-0.5,2.5)))/100,0.6),0.01)</f>
        <v>0.6</v>
      </c>
      <c r="F32" s="1">
        <f>MAX(MIN($B$3+MIN(MAX(MAX(0,1-10*$B$4)*IF($D32&lt;0,IF($B$2="In SC Period",1,IF($B$2="Shock",5,3))*$D32,IF($D32&lt;0.25%,0,IF($B$2="In SC Period",3,IF($B$2="Shock",5,6))*($D32-0.25%))),IF($B$2="Shock",-4%,-2%)),IF($B$2="In SC Period",10%,IF($B$2="Shock",60%,30%))),1),0)</f>
        <v>0.83750000000000002</v>
      </c>
    </row>
    <row r="33" spans="4:6" x14ac:dyDescent="0.3">
      <c r="D33" s="1">
        <f t="shared" si="1"/>
        <v>0.105</v>
      </c>
      <c r="E33" s="1">
        <f>MAX(MIN($B$3+MAX(0,1-5*$B$4)*IF($D33&lt;0,-1.25*POWER(-100*$D33,2.5),IF($D33&lt;0.5%,0,1.25*POWER(100*$D33-0.5,2.5)))/100,0.6),0.01)</f>
        <v>0.6</v>
      </c>
      <c r="F33" s="1">
        <f>MAX(MIN($B$3+MIN(MAX(MAX(0,1-10*$B$4)*IF($D33&lt;0,IF($B$2="In SC Period",1,IF($B$2="Shock",5,3))*$D33,IF($D33&lt;0.25%,0,IF($B$2="In SC Period",3,IF($B$2="Shock",5,6))*($D33-0.25%))),IF($B$2="Shock",-4%,-2%)),IF($B$2="In SC Period",10%,IF($B$2="Shock",60%,30%))),1),0)</f>
        <v>0.86249999999999993</v>
      </c>
    </row>
    <row r="34" spans="4:6" x14ac:dyDescent="0.3">
      <c r="D34" s="1">
        <f t="shared" si="1"/>
        <v>0.11</v>
      </c>
      <c r="E34" s="1">
        <f>MAX(MIN($B$3+MAX(0,1-5*$B$4)*IF($D34&lt;0,-1.25*POWER(-100*$D34,2.5),IF($D34&lt;0.5%,0,1.25*POWER(100*$D34-0.5,2.5)))/100,0.6),0.01)</f>
        <v>0.6</v>
      </c>
      <c r="F34" s="1">
        <f>MAX(MIN($B$3+MIN(MAX(MAX(0,1-10*$B$4)*IF($D34&lt;0,IF($B$2="In SC Period",1,IF($B$2="Shock",5,3))*$D34,IF($D34&lt;0.25%,0,IF($B$2="In SC Period",3,IF($B$2="Shock",5,6))*($D34-0.25%))),IF($B$2="Shock",-4%,-2%)),IF($B$2="In SC Period",10%,IF($B$2="Shock",60%,30%))),1),0)</f>
        <v>0.88749999999999996</v>
      </c>
    </row>
    <row r="35" spans="4:6" x14ac:dyDescent="0.3">
      <c r="D35" s="1">
        <f t="shared" si="1"/>
        <v>0.115</v>
      </c>
      <c r="E35" s="1">
        <f>MAX(MIN($B$3+MAX(0,1-5*$B$4)*IF($D35&lt;0,-1.25*POWER(-100*$D35,2.5),IF($D35&lt;0.5%,0,1.25*POWER(100*$D35-0.5,2.5)))/100,0.6),0.01)</f>
        <v>0.6</v>
      </c>
      <c r="F35" s="1">
        <f>MAX(MIN($B$3+MIN(MAX(MAX(0,1-10*$B$4)*IF($D35&lt;0,IF($B$2="In SC Period",1,IF($B$2="Shock",5,3))*$D35,IF($D35&lt;0.25%,0,IF($B$2="In SC Period",3,IF($B$2="Shock",5,6))*($D35-0.25%))),IF($B$2="Shock",-4%,-2%)),IF($B$2="In SC Period",10%,IF($B$2="Shock",60%,30%))),1),0)</f>
        <v>0.91249999999999998</v>
      </c>
    </row>
    <row r="36" spans="4:6" x14ac:dyDescent="0.3">
      <c r="D36" s="1">
        <f t="shared" si="1"/>
        <v>0.12</v>
      </c>
      <c r="E36" s="1">
        <f>MAX(MIN($B$3+MAX(0,1-5*$B$4)*IF($D36&lt;0,-1.25*POWER(-100*$D36,2.5),IF($D36&lt;0.5%,0,1.25*POWER(100*$D36-0.5,2.5)))/100,0.6),0.01)</f>
        <v>0.6</v>
      </c>
      <c r="F36" s="1">
        <f>MAX(MIN($B$3+MIN(MAX(MAX(0,1-10*$B$4)*IF($D36&lt;0,IF($B$2="In SC Period",1,IF($B$2="Shock",5,3))*$D36,IF($D36&lt;0.25%,0,IF($B$2="In SC Period",3,IF($B$2="Shock",5,6))*($D36-0.25%))),IF($B$2="Shock",-4%,-2%)),IF($B$2="In SC Period",10%,IF($B$2="Shock",60%,30%))),1),0)</f>
        <v>0.93749999999999989</v>
      </c>
    </row>
    <row r="37" spans="4:6" x14ac:dyDescent="0.3">
      <c r="D37" s="1">
        <f t="shared" si="1"/>
        <v>0.125</v>
      </c>
      <c r="E37" s="1">
        <f>MAX(MIN($B$3+MAX(0,1-5*$B$4)*IF($D37&lt;0,-1.25*POWER(-100*$D37,2.5),IF($D37&lt;0.5%,0,1.25*POWER(100*$D37-0.5,2.5)))/100,0.6),0.01)</f>
        <v>0.6</v>
      </c>
      <c r="F37" s="1">
        <f>MAX(MIN($B$3+MIN(MAX(MAX(0,1-10*$B$4)*IF($D37&lt;0,IF($B$2="In SC Period",1,IF($B$2="Shock",5,3))*$D37,IF($D37&lt;0.25%,0,IF($B$2="In SC Period",3,IF($B$2="Shock",5,6))*($D37-0.25%))),IF($B$2="Shock",-4%,-2%)),IF($B$2="In SC Period",10%,IF($B$2="Shock",60%,30%))),1),0)</f>
        <v>0.95</v>
      </c>
    </row>
    <row r="38" spans="4:6" x14ac:dyDescent="0.3">
      <c r="D38" s="1">
        <f t="shared" si="1"/>
        <v>0.13</v>
      </c>
      <c r="E38" s="1">
        <f>MAX(MIN($B$3+MAX(0,1-5*$B$4)*IF($D38&lt;0,-1.25*POWER(-100*$D38,2.5),IF($D38&lt;0.5%,0,1.25*POWER(100*$D38-0.5,2.5)))/100,0.6),0.01)</f>
        <v>0.6</v>
      </c>
      <c r="F38" s="1">
        <f>MAX(MIN($B$3+MIN(MAX(MAX(0,1-10*$B$4)*IF($D38&lt;0,IF($B$2="In SC Period",1,IF($B$2="Shock",5,3))*$D38,IF($D38&lt;0.25%,0,IF($B$2="In SC Period",3,IF($B$2="Shock",5,6))*($D38-0.25%))),IF($B$2="Shock",-4%,-2%)),IF($B$2="In SC Period",10%,IF($B$2="Shock",60%,30%))),1),0)</f>
        <v>0.95</v>
      </c>
    </row>
    <row r="39" spans="4:6" x14ac:dyDescent="0.3">
      <c r="D39" s="1">
        <f t="shared" si="1"/>
        <v>0.13500000000000001</v>
      </c>
      <c r="E39" s="1">
        <f>MAX(MIN($B$3+MAX(0,1-5*$B$4)*IF($D39&lt;0,-1.25*POWER(-100*$D39,2.5),IF($D39&lt;0.5%,0,1.25*POWER(100*$D39-0.5,2.5)))/100,0.6),0.01)</f>
        <v>0.6</v>
      </c>
      <c r="F39" s="1">
        <f>MAX(MIN($B$3+MIN(MAX(MAX(0,1-10*$B$4)*IF($D39&lt;0,IF($B$2="In SC Period",1,IF($B$2="Shock",5,3))*$D39,IF($D39&lt;0.25%,0,IF($B$2="In SC Period",3,IF($B$2="Shock",5,6))*($D39-0.25%))),IF($B$2="Shock",-4%,-2%)),IF($B$2="In SC Period",10%,IF($B$2="Shock",60%,30%))),1),0)</f>
        <v>0.95</v>
      </c>
    </row>
    <row r="40" spans="4:6" x14ac:dyDescent="0.3">
      <c r="D40" s="1">
        <f t="shared" si="1"/>
        <v>0.14000000000000001</v>
      </c>
      <c r="E40" s="1">
        <f>MAX(MIN($B$3+MAX(0,1-5*$B$4)*IF($D40&lt;0,-1.25*POWER(-100*$D40,2.5),IF($D40&lt;0.5%,0,1.25*POWER(100*$D40-0.5,2.5)))/100,0.6),0.01)</f>
        <v>0.6</v>
      </c>
      <c r="F40" s="1">
        <f>MAX(MIN($B$3+MIN(MAX(MAX(0,1-10*$B$4)*IF($D40&lt;0,IF($B$2="In SC Period",1,IF($B$2="Shock",5,3))*$D40,IF($D40&lt;0.25%,0,IF($B$2="In SC Period",3,IF($B$2="Shock",5,6))*($D40-0.25%))),IF($B$2="Shock",-4%,-2%)),IF($B$2="In SC Period",10%,IF($B$2="Shock",60%,30%))),1),0)</f>
        <v>0.95</v>
      </c>
    </row>
    <row r="41" spans="4:6" x14ac:dyDescent="0.3">
      <c r="D41" s="1">
        <f t="shared" si="1"/>
        <v>0.14499999999999999</v>
      </c>
      <c r="E41" s="1">
        <f>MAX(MIN($B$3+MAX(0,1-5*$B$4)*IF($D41&lt;0,-1.25*POWER(-100*$D41,2.5),IF($D41&lt;0.5%,0,1.25*POWER(100*$D41-0.5,2.5)))/100,0.6),0.01)</f>
        <v>0.6</v>
      </c>
      <c r="F41" s="1">
        <f>MAX(MIN($B$3+MIN(MAX(MAX(0,1-10*$B$4)*IF($D41&lt;0,IF($B$2="In SC Period",1,IF($B$2="Shock",5,3))*$D41,IF($D41&lt;0.25%,0,IF($B$2="In SC Period",3,IF($B$2="Shock",5,6))*($D41-0.25%))),IF($B$2="Shock",-4%,-2%)),IF($B$2="In SC Period",10%,IF($B$2="Shock",60%,30%))),1),0)</f>
        <v>0.95</v>
      </c>
    </row>
    <row r="42" spans="4:6" x14ac:dyDescent="0.3">
      <c r="D42" s="1">
        <f t="shared" si="1"/>
        <v>0.15</v>
      </c>
      <c r="E42" s="1">
        <f>MAX(MIN($B$3+MAX(0,1-5*$B$4)*IF($D42&lt;0,-1.25*POWER(-100*$D42,2.5),IF($D42&lt;0.5%,0,1.25*POWER(100*$D42-0.5,2.5)))/100,0.6),0.01)</f>
        <v>0.6</v>
      </c>
      <c r="F42" s="1">
        <f>MAX(MIN($B$3+MIN(MAX(MAX(0,1-10*$B$4)*IF($D42&lt;0,IF($B$2="In SC Period",1,IF($B$2="Shock",5,3))*$D42,IF($D42&lt;0.25%,0,IF($B$2="In SC Period",3,IF($B$2="Shock",5,6))*($D42-0.25%))),IF($B$2="Shock",-4%,-2%)),IF($B$2="In SC Period",10%,IF($B$2="Shock",60%,30%))),1),0)</f>
        <v>0.95</v>
      </c>
    </row>
    <row r="43" spans="4:6" x14ac:dyDescent="0.3">
      <c r="D43" s="1">
        <f t="shared" si="1"/>
        <v>0.155</v>
      </c>
      <c r="E43" s="1">
        <f>MAX(MIN($B$3+MAX(0,1-5*$B$4)*IF($D43&lt;0,-1.25*POWER(-100*$D43,2.5),IF($D43&lt;0.5%,0,1.25*POWER(100*$D43-0.5,2.5)))/100,0.6),0.01)</f>
        <v>0.6</v>
      </c>
      <c r="F43" s="1">
        <f>MAX(MIN($B$3+MIN(MAX(MAX(0,1-10*$B$4)*IF($D43&lt;0,IF($B$2="In SC Period",1,IF($B$2="Shock",5,3))*$D43,IF($D43&lt;0.25%,0,IF($B$2="In SC Period",3,IF($B$2="Shock",5,6))*($D43-0.25%))),IF($B$2="Shock",-4%,-2%)),IF($B$2="In SC Period",10%,IF($B$2="Shock",60%,30%))),1),0)</f>
        <v>0.95</v>
      </c>
    </row>
    <row r="44" spans="4:6" x14ac:dyDescent="0.3">
      <c r="D44" s="1">
        <f t="shared" si="1"/>
        <v>0.16</v>
      </c>
      <c r="E44" s="1">
        <f>MAX(MIN($B$3+MAX(0,1-5*$B$4)*IF($D44&lt;0,-1.25*POWER(-100*$D44,2.5),IF($D44&lt;0.5%,0,1.25*POWER(100*$D44-0.5,2.5)))/100,0.6),0.01)</f>
        <v>0.6</v>
      </c>
      <c r="F44" s="1">
        <f>MAX(MIN($B$3+MIN(MAX(MAX(0,1-10*$B$4)*IF($D44&lt;0,IF($B$2="In SC Period",1,IF($B$2="Shock",5,3))*$D44,IF($D44&lt;0.25%,0,IF($B$2="In SC Period",3,IF($B$2="Shock",5,6))*($D44-0.25%))),IF($B$2="Shock",-4%,-2%)),IF($B$2="In SC Period",10%,IF($B$2="Shock",60%,30%))),1),0)</f>
        <v>0.95</v>
      </c>
    </row>
    <row r="45" spans="4:6" x14ac:dyDescent="0.3">
      <c r="D45" s="1">
        <f t="shared" si="1"/>
        <v>0.16500000000000001</v>
      </c>
      <c r="E45" s="1">
        <f>MAX(MIN($B$3+MAX(0,1-5*$B$4)*IF($D45&lt;0,-1.25*POWER(-100*$D45,2.5),IF($D45&lt;0.5%,0,1.25*POWER(100*$D45-0.5,2.5)))/100,0.6),0.01)</f>
        <v>0.6</v>
      </c>
      <c r="F45" s="1">
        <f>MAX(MIN($B$3+MIN(MAX(MAX(0,1-10*$B$4)*IF($D45&lt;0,IF($B$2="In SC Period",1,IF($B$2="Shock",5,3))*$D45,IF($D45&lt;0.25%,0,IF($B$2="In SC Period",3,IF($B$2="Shock",5,6))*($D45-0.25%))),IF($B$2="Shock",-4%,-2%)),IF($B$2="In SC Period",10%,IF($B$2="Shock",60%,30%))),1),0)</f>
        <v>0.95</v>
      </c>
    </row>
    <row r="46" spans="4:6" x14ac:dyDescent="0.3">
      <c r="D46" s="1">
        <f t="shared" si="1"/>
        <v>0.17</v>
      </c>
      <c r="E46" s="1">
        <f>MAX(MIN($B$3+MAX(0,1-5*$B$4)*IF($D46&lt;0,-1.25*POWER(-100*$D46,2.5),IF($D46&lt;0.5%,0,1.25*POWER(100*$D46-0.5,2.5)))/100,0.6),0.01)</f>
        <v>0.6</v>
      </c>
      <c r="F46" s="1">
        <f>MAX(MIN($B$3+MIN(MAX(MAX(0,1-10*$B$4)*IF($D46&lt;0,IF($B$2="In SC Period",1,IF($B$2="Shock",5,3))*$D46,IF($D46&lt;0.25%,0,IF($B$2="In SC Period",3,IF($B$2="Shock",5,6))*($D46-0.25%))),IF($B$2="Shock",-4%,-2%)),IF($B$2="In SC Period",10%,IF($B$2="Shock",60%,30%))),1),0)</f>
        <v>0.95</v>
      </c>
    </row>
    <row r="47" spans="4:6" x14ac:dyDescent="0.3">
      <c r="D47" s="1">
        <f t="shared" si="1"/>
        <v>0.17499999999999999</v>
      </c>
      <c r="E47" s="1">
        <f>MAX(MIN($B$3+MAX(0,1-5*$B$4)*IF($D47&lt;0,-1.25*POWER(-100*$D47,2.5),IF($D47&lt;0.5%,0,1.25*POWER(100*$D47-0.5,2.5)))/100,0.6),0.01)</f>
        <v>0.6</v>
      </c>
      <c r="F47" s="1">
        <f>MAX(MIN($B$3+MIN(MAX(MAX(0,1-10*$B$4)*IF($D47&lt;0,IF($B$2="In SC Period",1,IF($B$2="Shock",5,3))*$D47,IF($D47&lt;0.25%,0,IF($B$2="In SC Period",3,IF($B$2="Shock",5,6))*($D47-0.25%))),IF($B$2="Shock",-4%,-2%)),IF($B$2="In SC Period",10%,IF($B$2="Shock",60%,30%))),1),0)</f>
        <v>0.95</v>
      </c>
    </row>
    <row r="48" spans="4:6" x14ac:dyDescent="0.3">
      <c r="D48" s="1">
        <f t="shared" si="1"/>
        <v>0.18</v>
      </c>
      <c r="E48" s="1">
        <f>MAX(MIN($B$3+MAX(0,1-5*$B$4)*IF($D48&lt;0,-1.25*POWER(-100*$D48,2.5),IF($D48&lt;0.5%,0,1.25*POWER(100*$D48-0.5,2.5)))/100,0.6),0.01)</f>
        <v>0.6</v>
      </c>
      <c r="F48" s="1">
        <f>MAX(MIN($B$3+MIN(MAX(MAX(0,1-10*$B$4)*IF($D48&lt;0,IF($B$2="In SC Period",1,IF($B$2="Shock",5,3))*$D48,IF($D48&lt;0.25%,0,IF($B$2="In SC Period",3,IF($B$2="Shock",5,6))*($D48-0.25%))),IF($B$2="Shock",-4%,-2%)),IF($B$2="In SC Period",10%,IF($B$2="Shock",60%,30%))),1),0)</f>
        <v>0.95</v>
      </c>
    </row>
    <row r="49" spans="4:6" x14ac:dyDescent="0.3">
      <c r="D49" s="1">
        <f t="shared" si="1"/>
        <v>0.185</v>
      </c>
      <c r="E49" s="1">
        <f t="shared" ref="E49:E52" si="2">MAX(MIN($B$3+MAX(0,1-5*$B$4)*IF($D49&lt;0,-1.25*POWER(-100*$D49,2.5),IF($D49&lt;0.5%,0,1.25*POWER(100*$D49-0.5,2.5)))/100,0.6),0.01)</f>
        <v>0.6</v>
      </c>
      <c r="F49" s="1">
        <f t="shared" ref="F49:F52" si="3">MAX(MIN($B$3+MIN(MAX(MAX(0,1-10*$B$4)*IF($D49&lt;0,IF($B$2="In SC Period",1,IF($B$2="Shock",5,3))*$D49,IF($D49&lt;0.25%,0,IF($B$2="In SC Period",3,IF($B$2="Shock",5,6))*($D49-0.25%))),IF($B$2="Shock",-4%,-2%)),IF($B$2="In SC Period",10%,IF($B$2="Shock",60%,30%))),1),0)</f>
        <v>0.95</v>
      </c>
    </row>
    <row r="50" spans="4:6" x14ac:dyDescent="0.3">
      <c r="D50" s="1">
        <f t="shared" si="1"/>
        <v>0.19</v>
      </c>
      <c r="E50" s="1">
        <f t="shared" si="2"/>
        <v>0.6</v>
      </c>
      <c r="F50" s="1">
        <f t="shared" si="3"/>
        <v>0.95</v>
      </c>
    </row>
    <row r="51" spans="4:6" x14ac:dyDescent="0.3">
      <c r="D51" s="1">
        <f t="shared" si="1"/>
        <v>0.19500000000000001</v>
      </c>
      <c r="E51" s="1">
        <f t="shared" si="2"/>
        <v>0.6</v>
      </c>
      <c r="F51" s="1">
        <f t="shared" si="3"/>
        <v>0.95</v>
      </c>
    </row>
    <row r="52" spans="4:6" x14ac:dyDescent="0.3">
      <c r="D52" s="1">
        <f t="shared" si="1"/>
        <v>0.2</v>
      </c>
      <c r="E52" s="1">
        <f t="shared" si="2"/>
        <v>0.6</v>
      </c>
      <c r="F52" s="1">
        <f t="shared" si="3"/>
        <v>0.95</v>
      </c>
    </row>
  </sheetData>
  <mergeCells count="1">
    <mergeCell ref="A1:B1"/>
  </mergeCells>
  <dataValidations count="1">
    <dataValidation type="list" allowBlank="1" showInputMessage="1" showErrorMessage="1" sqref="B2" xr:uid="{D5BEB2F1-1167-4A8F-8665-87AEAD262F8B}">
      <formula1>$A$18:$A$20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E0EB4-EAA3-4E00-98AB-B88C3A6DFF54}">
  <dimension ref="A1:F52"/>
  <sheetViews>
    <sheetView workbookViewId="0">
      <selection activeCell="G8" sqref="G8"/>
    </sheetView>
  </sheetViews>
  <sheetFormatPr defaultRowHeight="14.4" x14ac:dyDescent="0.3"/>
  <cols>
    <col min="1" max="1" width="24.109375" bestFit="1" customWidth="1"/>
    <col min="2" max="2" width="24.109375" customWidth="1"/>
    <col min="3" max="3" width="32.88671875" bestFit="1" customWidth="1"/>
  </cols>
  <sheetData>
    <row r="1" spans="1:6" x14ac:dyDescent="0.3">
      <c r="A1" s="3" t="s">
        <v>10</v>
      </c>
      <c r="B1" s="3"/>
      <c r="D1" t="s">
        <v>8</v>
      </c>
      <c r="E1" t="s">
        <v>1</v>
      </c>
      <c r="F1" t="s">
        <v>2</v>
      </c>
    </row>
    <row r="2" spans="1:6" x14ac:dyDescent="0.3">
      <c r="A2" s="4" t="s">
        <v>0</v>
      </c>
      <c r="B2" s="5" t="s">
        <v>6</v>
      </c>
      <c r="D2" s="1">
        <v>-0.05</v>
      </c>
      <c r="E2" s="1">
        <f>MAX(MIN($B$3+MAX(0,1-5*$B$4)*IF($D2&lt;0,-1.25*POWER(-100*$D2,2.5),IF($D2&lt;0.5%,0,1.25*POWER(100*$D2-0.5,2.5)))/100,0.6),0.01)</f>
        <v>0.01</v>
      </c>
      <c r="F2" s="1">
        <f>MAX(MIN($B$3+MIN(MAX(MAX(0,1-10*$B$4)*IF($D2&lt;0,IF($B$2="In SC Period",1,IF($B$2="Shock",5,3))*$D2,IF($D2&lt;0.25%,0,IF($B$2="In SC Period",3,IF($B$2="Shock",5,6))*($D2-0.25%))),IF($B$2="Shock",-4%,-2%)),IF($B$2="In SC Period",10%,IF($B$2="Shock",60%,30%))),1),0)</f>
        <v>0.08</v>
      </c>
    </row>
    <row r="3" spans="1:6" x14ac:dyDescent="0.3">
      <c r="A3" s="5" t="s">
        <v>3</v>
      </c>
      <c r="B3" s="6">
        <v>0.1</v>
      </c>
      <c r="D3" s="1">
        <f t="shared" ref="D3:D5" si="0">ROUND(D2+0.5%,4)</f>
        <v>-4.4999999999999998E-2</v>
      </c>
      <c r="E3" s="1">
        <f>MAX(MIN($B$3+MAX(0,1-5*$B$4)*IF($D3&lt;0,-1.25*POWER(-100*$D3,2.5),IF($D3&lt;0.5%,0,1.25*POWER(100*$D3-0.5,2.5)))/100,0.6),0.01)</f>
        <v>0.01</v>
      </c>
      <c r="F3" s="1">
        <f>MAX(MIN($B$3+MIN(MAX(MAX(0,1-10*$B$4)*IF($D3&lt;0,IF($B$2="In SC Period",1,IF($B$2="Shock",5,3))*$D3,IF($D3&lt;0.25%,0,IF($B$2="In SC Period",3,IF($B$2="Shock",5,6))*($D3-0.25%))),IF($B$2="Shock",-4%,-2%)),IF($B$2="In SC Period",10%,IF($B$2="Shock",60%,30%))),1),0)</f>
        <v>0.08</v>
      </c>
    </row>
    <row r="4" spans="1:6" x14ac:dyDescent="0.3">
      <c r="A4" s="5" t="s">
        <v>4</v>
      </c>
      <c r="B4" s="7">
        <v>0</v>
      </c>
      <c r="D4" s="1">
        <f t="shared" si="0"/>
        <v>-0.04</v>
      </c>
      <c r="E4" s="1">
        <f>MAX(MIN($B$3+MAX(0,1-5*$B$4)*IF($D4&lt;0,-1.25*POWER(-100*$D4,2.5),IF($D4&lt;0.5%,0,1.25*POWER(100*$D4-0.5,2.5)))/100,0.6),0.01)</f>
        <v>0.01</v>
      </c>
      <c r="F4" s="1">
        <f>MAX(MIN($B$3+MIN(MAX(MAX(0,1-10*$B$4)*IF($D4&lt;0,IF($B$2="In SC Period",1,IF($B$2="Shock",5,3))*$D4,IF($D4&lt;0.25%,0,IF($B$2="In SC Period",3,IF($B$2="Shock",5,6))*($D4-0.25%))),IF($B$2="Shock",-4%,-2%)),IF($B$2="In SC Period",10%,IF($B$2="Shock",60%,30%))),1),0)</f>
        <v>0.08</v>
      </c>
    </row>
    <row r="5" spans="1:6" x14ac:dyDescent="0.3">
      <c r="D5" s="1">
        <f>ROUND(D4+0.5%,4)</f>
        <v>-3.5000000000000003E-2</v>
      </c>
      <c r="E5" s="1">
        <f>MAX(MIN($B$3+MAX(0,1-5*$B$4)*IF($D5&lt;0,-1.25*POWER(-100*$D5,2.5),IF($D5&lt;0.5%,0,1.25*POWER(100*$D5-0.5,2.5)))/100,0.6),0.01)</f>
        <v>0.01</v>
      </c>
      <c r="F5" s="1">
        <f>MAX(MIN($B$3+MIN(MAX(MAX(0,1-10*$B$4)*IF($D5&lt;0,IF($B$2="In SC Period",1,IF($B$2="Shock",5,3))*$D5,IF($D5&lt;0.25%,0,IF($B$2="In SC Period",3,IF($B$2="Shock",5,6))*($D5-0.25%))),IF($B$2="Shock",-4%,-2%)),IF($B$2="In SC Period",10%,IF($B$2="Shock",60%,30%))),1),0)</f>
        <v>0.08</v>
      </c>
    </row>
    <row r="6" spans="1:6" x14ac:dyDescent="0.3">
      <c r="D6" s="1">
        <f t="shared" ref="D6:D52" si="1">ROUND(D5+0.5%,4)</f>
        <v>-0.03</v>
      </c>
      <c r="E6" s="1">
        <f>MAX(MIN($B$3+MAX(0,1-5*$B$4)*IF($D6&lt;0,-1.25*POWER(-100*$D6,2.5),IF($D6&lt;0.5%,0,1.25*POWER(100*$D6-0.5,2.5)))/100,0.6),0.01)</f>
        <v>0.01</v>
      </c>
      <c r="F6" s="1">
        <f>MAX(MIN($B$3+MIN(MAX(MAX(0,1-10*$B$4)*IF($D6&lt;0,IF($B$2="In SC Period",1,IF($B$2="Shock",5,3))*$D6,IF($D6&lt;0.25%,0,IF($B$2="In SC Period",3,IF($B$2="Shock",5,6))*($D6-0.25%))),IF($B$2="Shock",-4%,-2%)),IF($B$2="In SC Period",10%,IF($B$2="Shock",60%,30%))),1),0)</f>
        <v>0.08</v>
      </c>
    </row>
    <row r="7" spans="1:6" x14ac:dyDescent="0.3">
      <c r="D7" s="1">
        <f t="shared" si="1"/>
        <v>-2.5000000000000001E-2</v>
      </c>
      <c r="E7" s="1">
        <f>MAX(MIN($B$3+MAX(0,1-5*$B$4)*IF($D7&lt;0,-1.25*POWER(-100*$D7,2.5),IF($D7&lt;0.5%,0,1.25*POWER(100*$D7-0.5,2.5)))/100,0.6),0.01)</f>
        <v>0.01</v>
      </c>
      <c r="F7" s="1">
        <f>MAX(MIN($B$3+MIN(MAX(MAX(0,1-10*$B$4)*IF($D7&lt;0,IF($B$2="In SC Period",1,IF($B$2="Shock",5,3))*$D7,IF($D7&lt;0.25%,0,IF($B$2="In SC Period",3,IF($B$2="Shock",5,6))*($D7-0.25%))),IF($B$2="Shock",-4%,-2%)),IF($B$2="In SC Period",10%,IF($B$2="Shock",60%,30%))),1),0)</f>
        <v>0.08</v>
      </c>
    </row>
    <row r="8" spans="1:6" x14ac:dyDescent="0.3">
      <c r="D8" s="1">
        <f t="shared" si="1"/>
        <v>-0.02</v>
      </c>
      <c r="E8" s="1">
        <f>MAX(MIN($B$3+MAX(0,1-5*$B$4)*IF($D8&lt;0,-1.25*POWER(-100*$D8,2.5),IF($D8&lt;0.5%,0,1.25*POWER(100*$D8-0.5,2.5)))/100,0.6),0.01)</f>
        <v>2.9289321881345254E-2</v>
      </c>
      <c r="F8" s="1">
        <f>MAX(MIN($B$3+MIN(MAX(MAX(0,1-10*$B$4)*IF($D8&lt;0,IF($B$2="In SC Period",1,IF($B$2="Shock",5,3))*$D8,IF($D8&lt;0.25%,0,IF($B$2="In SC Period",3,IF($B$2="Shock",5,6))*($D8-0.25%))),IF($B$2="Shock",-4%,-2%)),IF($B$2="In SC Period",10%,IF($B$2="Shock",60%,30%))),1),0)</f>
        <v>0.08</v>
      </c>
    </row>
    <row r="9" spans="1:6" x14ac:dyDescent="0.3">
      <c r="D9" s="1">
        <f t="shared" si="1"/>
        <v>-1.4999999999999999E-2</v>
      </c>
      <c r="E9" s="1">
        <f>MAX(MIN($B$3+MAX(0,1-5*$B$4)*IF($D9&lt;0,-1.25*POWER(-100*$D9,2.5),IF($D9&lt;0.5%,0,1.25*POWER(100*$D9-0.5,2.5)))/100,0.6),0.01)</f>
        <v>6.5554050492111562E-2</v>
      </c>
      <c r="F9" s="1">
        <f>MAX(MIN($B$3+MIN(MAX(MAX(0,1-10*$B$4)*IF($D9&lt;0,IF($B$2="In SC Period",1,IF($B$2="Shock",5,3))*$D9,IF($D9&lt;0.25%,0,IF($B$2="In SC Period",3,IF($B$2="Shock",5,6))*($D9-0.25%))),IF($B$2="Shock",-4%,-2%)),IF($B$2="In SC Period",10%,IF($B$2="Shock",60%,30%))),1),0)</f>
        <v>0.08</v>
      </c>
    </row>
    <row r="10" spans="1:6" x14ac:dyDescent="0.3">
      <c r="D10" s="1">
        <f t="shared" si="1"/>
        <v>-0.01</v>
      </c>
      <c r="E10" s="1">
        <f>MAX(MIN($B$3+MAX(0,1-5*$B$4)*IF($D10&lt;0,-1.25*POWER(-100*$D10,2.5),IF($D10&lt;0.5%,0,1.25*POWER(100*$D10-0.5,2.5)))/100,0.6),0.01)</f>
        <v>8.7500000000000008E-2</v>
      </c>
      <c r="F10" s="1">
        <f>MAX(MIN($B$3+MIN(MAX(MAX(0,1-10*$B$4)*IF($D10&lt;0,IF($B$2="In SC Period",1,IF($B$2="Shock",5,3))*$D10,IF($D10&lt;0.25%,0,IF($B$2="In SC Period",3,IF($B$2="Shock",5,6))*($D10-0.25%))),IF($B$2="Shock",-4%,-2%)),IF($B$2="In SC Period",10%,IF($B$2="Shock",60%,30%))),1),0)</f>
        <v>0.08</v>
      </c>
    </row>
    <row r="11" spans="1:6" x14ac:dyDescent="0.3">
      <c r="D11" s="1">
        <f t="shared" si="1"/>
        <v>-5.0000000000000001E-3</v>
      </c>
      <c r="E11" s="1">
        <f>MAX(MIN($B$3+MAX(0,1-5*$B$4)*IF($D11&lt;0,-1.25*POWER(-100*$D11,2.5),IF($D11&lt;0.5%,0,1.25*POWER(100*$D11-0.5,2.5)))/100,0.6),0.01)</f>
        <v>9.7790291308792049E-2</v>
      </c>
      <c r="F11" s="1">
        <f>MAX(MIN($B$3+MIN(MAX(MAX(0,1-10*$B$4)*IF($D11&lt;0,IF($B$2="In SC Period",1,IF($B$2="Shock",5,3))*$D11,IF($D11&lt;0.25%,0,IF($B$2="In SC Period",3,IF($B$2="Shock",5,6))*($D11-0.25%))),IF($B$2="Shock",-4%,-2%)),IF($B$2="In SC Period",10%,IF($B$2="Shock",60%,30%))),1),0)</f>
        <v>8.5000000000000006E-2</v>
      </c>
    </row>
    <row r="12" spans="1:6" x14ac:dyDescent="0.3">
      <c r="D12" s="1">
        <f t="shared" si="1"/>
        <v>0</v>
      </c>
      <c r="E12" s="1">
        <f>MAX(MIN($B$3+MAX(0,1-5*$B$4)*IF($D12&lt;0,-1.25*POWER(-100*$D12,2.5),IF($D12&lt;0.5%,0,1.25*POWER(100*$D12-0.5,2.5)))/100,0.6),0.01)</f>
        <v>0.1</v>
      </c>
      <c r="F12" s="1">
        <f>MAX(MIN($B$3+MIN(MAX(MAX(0,1-10*$B$4)*IF($D12&lt;0,IF($B$2="In SC Period",1,IF($B$2="Shock",5,3))*$D12,IF($D12&lt;0.25%,0,IF($B$2="In SC Period",3,IF($B$2="Shock",5,6))*($D12-0.25%))),IF($B$2="Shock",-4%,-2%)),IF($B$2="In SC Period",10%,IF($B$2="Shock",60%,30%))),1),0)</f>
        <v>0.1</v>
      </c>
    </row>
    <row r="13" spans="1:6" x14ac:dyDescent="0.3">
      <c r="D13" s="1">
        <f t="shared" si="1"/>
        <v>5.0000000000000001E-3</v>
      </c>
      <c r="E13" s="1">
        <f>MAX(MIN($B$3+MAX(0,1-5*$B$4)*IF($D13&lt;0,-1.25*POWER(-100*$D13,2.5),IF($D13&lt;0.5%,0,1.25*POWER(100*$D13-0.5,2.5)))/100,0.6),0.01)</f>
        <v>0.1</v>
      </c>
      <c r="F13" s="1">
        <f>MAX(MIN($B$3+MIN(MAX(MAX(0,1-10*$B$4)*IF($D13&lt;0,IF($B$2="In SC Period",1,IF($B$2="Shock",5,3))*$D13,IF($D13&lt;0.25%,0,IF($B$2="In SC Period",3,IF($B$2="Shock",5,6))*($D13-0.25%))),IF($B$2="Shock",-4%,-2%)),IF($B$2="In SC Period",10%,IF($B$2="Shock",60%,30%))),1),0)</f>
        <v>0.115</v>
      </c>
    </row>
    <row r="14" spans="1:6" x14ac:dyDescent="0.3">
      <c r="D14" s="1">
        <f t="shared" si="1"/>
        <v>0.01</v>
      </c>
      <c r="E14" s="1">
        <f>MAX(MIN($B$3+MAX(0,1-5*$B$4)*IF($D14&lt;0,-1.25*POWER(-100*$D14,2.5),IF($D14&lt;0.5%,0,1.25*POWER(100*$D14-0.5,2.5)))/100,0.6),0.01)</f>
        <v>0.10220970869120796</v>
      </c>
      <c r="F14" s="1">
        <f>MAX(MIN($B$3+MIN(MAX(MAX(0,1-10*$B$4)*IF($D14&lt;0,IF($B$2="In SC Period",1,IF($B$2="Shock",5,3))*$D14,IF($D14&lt;0.25%,0,IF($B$2="In SC Period",3,IF($B$2="Shock",5,6))*($D14-0.25%))),IF($B$2="Shock",-4%,-2%)),IF($B$2="In SC Period",10%,IF($B$2="Shock",60%,30%))),1),0)</f>
        <v>0.14500000000000002</v>
      </c>
    </row>
    <row r="15" spans="1:6" x14ac:dyDescent="0.3">
      <c r="D15" s="1">
        <f t="shared" si="1"/>
        <v>1.4999999999999999E-2</v>
      </c>
      <c r="E15" s="1">
        <f>MAX(MIN($B$3+MAX(0,1-5*$B$4)*IF($D15&lt;0,-1.25*POWER(-100*$D15,2.5),IF($D15&lt;0.5%,0,1.25*POWER(100*$D15-0.5,2.5)))/100,0.6),0.01)</f>
        <v>0.1125</v>
      </c>
      <c r="F15" s="1">
        <f>MAX(MIN($B$3+MIN(MAX(MAX(0,1-10*$B$4)*IF($D15&lt;0,IF($B$2="In SC Period",1,IF($B$2="Shock",5,3))*$D15,IF($D15&lt;0.25%,0,IF($B$2="In SC Period",3,IF($B$2="Shock",5,6))*($D15-0.25%))),IF($B$2="Shock",-4%,-2%)),IF($B$2="In SC Period",10%,IF($B$2="Shock",60%,30%))),1),0)</f>
        <v>0.17499999999999999</v>
      </c>
    </row>
    <row r="16" spans="1:6" x14ac:dyDescent="0.3">
      <c r="D16" s="1">
        <f t="shared" si="1"/>
        <v>0.02</v>
      </c>
      <c r="E16" s="1">
        <f>MAX(MIN($B$3+MAX(0,1-5*$B$4)*IF($D16&lt;0,-1.25*POWER(-100*$D16,2.5),IF($D16&lt;0.5%,0,1.25*POWER(100*$D16-0.5,2.5)))/100,0.6),0.01)</f>
        <v>0.13444594950788846</v>
      </c>
      <c r="F16" s="1">
        <f>MAX(MIN($B$3+MIN(MAX(MAX(0,1-10*$B$4)*IF($D16&lt;0,IF($B$2="In SC Period",1,IF($B$2="Shock",5,3))*$D16,IF($D16&lt;0.25%,0,IF($B$2="In SC Period",3,IF($B$2="Shock",5,6))*($D16-0.25%))),IF($B$2="Shock",-4%,-2%)),IF($B$2="In SC Period",10%,IF($B$2="Shock",60%,30%))),1),0)</f>
        <v>0.20500000000000002</v>
      </c>
    </row>
    <row r="17" spans="1:6" x14ac:dyDescent="0.3">
      <c r="A17" s="2" t="s">
        <v>9</v>
      </c>
      <c r="D17" s="1">
        <f t="shared" si="1"/>
        <v>2.5000000000000001E-2</v>
      </c>
      <c r="E17" s="1">
        <f>MAX(MIN($B$3+MAX(0,1-5*$B$4)*IF($D17&lt;0,-1.25*POWER(-100*$D17,2.5),IF($D17&lt;0.5%,0,1.25*POWER(100*$D17-0.5,2.5)))/100,0.6),0.01)</f>
        <v>0.17071067811865476</v>
      </c>
      <c r="F17" s="1">
        <f>MAX(MIN($B$3+MIN(MAX(MAX(0,1-10*$B$4)*IF($D17&lt;0,IF($B$2="In SC Period",1,IF($B$2="Shock",5,3))*$D17,IF($D17&lt;0.25%,0,IF($B$2="In SC Period",3,IF($B$2="Shock",5,6))*($D17-0.25%))),IF($B$2="Shock",-4%,-2%)),IF($B$2="In SC Period",10%,IF($B$2="Shock",60%,30%))),1),0)</f>
        <v>0.23500000000000001</v>
      </c>
    </row>
    <row r="18" spans="1:6" x14ac:dyDescent="0.3">
      <c r="A18" s="2" t="s">
        <v>7</v>
      </c>
      <c r="D18" s="1">
        <f t="shared" si="1"/>
        <v>0.03</v>
      </c>
      <c r="E18" s="1">
        <f>MAX(MIN($B$3+MAX(0,1-5*$B$4)*IF($D18&lt;0,-1.25*POWER(-100*$D18,2.5),IF($D18&lt;0.5%,0,1.25*POWER(100*$D18-0.5,2.5)))/100,0.6),0.01)</f>
        <v>0.22352647110032733</v>
      </c>
      <c r="F18" s="1">
        <f>MAX(MIN($B$3+MIN(MAX(MAX(0,1-10*$B$4)*IF($D18&lt;0,IF($B$2="In SC Period",1,IF($B$2="Shock",5,3))*$D18,IF($D18&lt;0.25%,0,IF($B$2="In SC Period",3,IF($B$2="Shock",5,6))*($D18-0.25%))),IF($B$2="Shock",-4%,-2%)),IF($B$2="In SC Period",10%,IF($B$2="Shock",60%,30%))),1),0)</f>
        <v>0.26500000000000001</v>
      </c>
    </row>
    <row r="19" spans="1:6" x14ac:dyDescent="0.3">
      <c r="A19" s="2" t="s">
        <v>5</v>
      </c>
      <c r="D19" s="1">
        <f t="shared" si="1"/>
        <v>3.5000000000000003E-2</v>
      </c>
      <c r="E19" s="1">
        <f>MAX(MIN($B$3+MAX(0,1-5*$B$4)*IF($D19&lt;0,-1.25*POWER(-100*$D19,2.5),IF($D19&lt;0.5%,0,1.25*POWER(100*$D19-0.5,2.5)))/100,0.6),0.01)</f>
        <v>0.29485571585149878</v>
      </c>
      <c r="F19" s="1">
        <f>MAX(MIN($B$3+MIN(MAX(MAX(0,1-10*$B$4)*IF($D19&lt;0,IF($B$2="In SC Period",1,IF($B$2="Shock",5,3))*$D19,IF($D19&lt;0.25%,0,IF($B$2="In SC Period",3,IF($B$2="Shock",5,6))*($D19-0.25%))),IF($B$2="Shock",-4%,-2%)),IF($B$2="In SC Period",10%,IF($B$2="Shock",60%,30%))),1),0)</f>
        <v>0.29500000000000004</v>
      </c>
    </row>
    <row r="20" spans="1:6" x14ac:dyDescent="0.3">
      <c r="A20" s="2" t="s">
        <v>6</v>
      </c>
      <c r="D20" s="1">
        <f t="shared" si="1"/>
        <v>0.04</v>
      </c>
      <c r="E20" s="1">
        <f>MAX(MIN($B$3+MAX(0,1-5*$B$4)*IF($D20&lt;0,-1.25*POWER(-100*$D20,2.5),IF($D20&lt;0.5%,0,1.25*POWER(100*$D20-0.5,2.5)))/100,0.6),0.01)</f>
        <v>0.38647064367487993</v>
      </c>
      <c r="F20" s="1">
        <f>MAX(MIN($B$3+MIN(MAX(MAX(0,1-10*$B$4)*IF($D20&lt;0,IF($B$2="In SC Period",1,IF($B$2="Shock",5,3))*$D20,IF($D20&lt;0.25%,0,IF($B$2="In SC Period",3,IF($B$2="Shock",5,6))*($D20-0.25%))),IF($B$2="Shock",-4%,-2%)),IF($B$2="In SC Period",10%,IF($B$2="Shock",60%,30%))),1),0)</f>
        <v>0.32499999999999996</v>
      </c>
    </row>
    <row r="21" spans="1:6" x14ac:dyDescent="0.3">
      <c r="D21" s="1">
        <f t="shared" si="1"/>
        <v>4.4999999999999998E-2</v>
      </c>
      <c r="E21" s="1">
        <f>MAX(MIN($B$3+MAX(0,1-5*$B$4)*IF($D21&lt;0,-1.25*POWER(-100*$D21,2.5),IF($D21&lt;0.5%,0,1.25*POWER(100*$D21-0.5,2.5)))/100,0.6),0.01)</f>
        <v>0.5</v>
      </c>
      <c r="F21" s="1">
        <f>MAX(MIN($B$3+MIN(MAX(MAX(0,1-10*$B$4)*IF($D21&lt;0,IF($B$2="In SC Period",1,IF($B$2="Shock",5,3))*$D21,IF($D21&lt;0.25%,0,IF($B$2="In SC Period",3,IF($B$2="Shock",5,6))*($D21-0.25%))),IF($B$2="Shock",-4%,-2%)),IF($B$2="In SC Period",10%,IF($B$2="Shock",60%,30%))),1),0)</f>
        <v>0.35499999999999998</v>
      </c>
    </row>
    <row r="22" spans="1:6" x14ac:dyDescent="0.3">
      <c r="D22" s="1">
        <f t="shared" si="1"/>
        <v>0.05</v>
      </c>
      <c r="E22" s="1">
        <f>MAX(MIN($B$3+MAX(0,1-5*$B$4)*IF($D22&lt;0,-1.25*POWER(-100*$D22,2.5),IF($D22&lt;0.5%,0,1.25*POWER(100*$D22-0.5,2.5)))/100,0.6),0.01)</f>
        <v>0.6</v>
      </c>
      <c r="F22" s="1">
        <f>MAX(MIN($B$3+MIN(MAX(MAX(0,1-10*$B$4)*IF($D22&lt;0,IF($B$2="In SC Period",1,IF($B$2="Shock",5,3))*$D22,IF($D22&lt;0.25%,0,IF($B$2="In SC Period",3,IF($B$2="Shock",5,6))*($D22-0.25%))),IF($B$2="Shock",-4%,-2%)),IF($B$2="In SC Period",10%,IF($B$2="Shock",60%,30%))),1),0)</f>
        <v>0.38500000000000001</v>
      </c>
    </row>
    <row r="23" spans="1:6" x14ac:dyDescent="0.3">
      <c r="D23" s="1">
        <f t="shared" si="1"/>
        <v>5.5E-2</v>
      </c>
      <c r="E23" s="1">
        <f>MAX(MIN($B$3+MAX(0,1-5*$B$4)*IF($D23&lt;0,-1.25*POWER(-100*$D23,2.5),IF($D23&lt;0.5%,0,1.25*POWER(100*$D23-0.5,2.5)))/100,0.6),0.01)</f>
        <v>0.6</v>
      </c>
      <c r="F23" s="1">
        <f>MAX(MIN($B$3+MIN(MAX(MAX(0,1-10*$B$4)*IF($D23&lt;0,IF($B$2="In SC Period",1,IF($B$2="Shock",5,3))*$D23,IF($D23&lt;0.25%,0,IF($B$2="In SC Period",3,IF($B$2="Shock",5,6))*($D23-0.25%))),IF($B$2="Shock",-4%,-2%)),IF($B$2="In SC Period",10%,IF($B$2="Shock",60%,30%))),1),0)</f>
        <v>0.4</v>
      </c>
    </row>
    <row r="24" spans="1:6" x14ac:dyDescent="0.3">
      <c r="D24" s="1">
        <f t="shared" si="1"/>
        <v>0.06</v>
      </c>
      <c r="E24" s="1">
        <f>MAX(MIN($B$3+MAX(0,1-5*$B$4)*IF($D24&lt;0,-1.25*POWER(-100*$D24,2.5),IF($D24&lt;0.5%,0,1.25*POWER(100*$D24-0.5,2.5)))/100,0.6),0.01)</f>
        <v>0.6</v>
      </c>
      <c r="F24" s="1">
        <f>MAX(MIN($B$3+MIN(MAX(MAX(0,1-10*$B$4)*IF($D24&lt;0,IF($B$2="In SC Period",1,IF($B$2="Shock",5,3))*$D24,IF($D24&lt;0.25%,0,IF($B$2="In SC Period",3,IF($B$2="Shock",5,6))*($D24-0.25%))),IF($B$2="Shock",-4%,-2%)),IF($B$2="In SC Period",10%,IF($B$2="Shock",60%,30%))),1),0)</f>
        <v>0.4</v>
      </c>
    </row>
    <row r="25" spans="1:6" x14ac:dyDescent="0.3">
      <c r="D25" s="1">
        <f t="shared" si="1"/>
        <v>6.5000000000000002E-2</v>
      </c>
      <c r="E25" s="1">
        <f>MAX(MIN($B$3+MAX(0,1-5*$B$4)*IF($D25&lt;0,-1.25*POWER(-100*$D25,2.5),IF($D25&lt;0.5%,0,1.25*POWER(100*$D25-0.5,2.5)))/100,0.6),0.01)</f>
        <v>0.6</v>
      </c>
      <c r="F25" s="1">
        <f>MAX(MIN($B$3+MIN(MAX(MAX(0,1-10*$B$4)*IF($D25&lt;0,IF($B$2="In SC Period",1,IF($B$2="Shock",5,3))*$D25,IF($D25&lt;0.25%,0,IF($B$2="In SC Period",3,IF($B$2="Shock",5,6))*($D25-0.25%))),IF($B$2="Shock",-4%,-2%)),IF($B$2="In SC Period",10%,IF($B$2="Shock",60%,30%))),1),0)</f>
        <v>0.4</v>
      </c>
    </row>
    <row r="26" spans="1:6" x14ac:dyDescent="0.3">
      <c r="D26" s="1">
        <f t="shared" si="1"/>
        <v>7.0000000000000007E-2</v>
      </c>
      <c r="E26" s="1">
        <f>MAX(MIN($B$3+MAX(0,1-5*$B$4)*IF($D26&lt;0,-1.25*POWER(-100*$D26,2.5),IF($D26&lt;0.5%,0,1.25*POWER(100*$D26-0.5,2.5)))/100,0.6),0.01)</f>
        <v>0.6</v>
      </c>
      <c r="F26" s="1">
        <f>MAX(MIN($B$3+MIN(MAX(MAX(0,1-10*$B$4)*IF($D26&lt;0,IF($B$2="In SC Period",1,IF($B$2="Shock",5,3))*$D26,IF($D26&lt;0.25%,0,IF($B$2="In SC Period",3,IF($B$2="Shock",5,6))*($D26-0.25%))),IF($B$2="Shock",-4%,-2%)),IF($B$2="In SC Period",10%,IF($B$2="Shock",60%,30%))),1),0)</f>
        <v>0.4</v>
      </c>
    </row>
    <row r="27" spans="1:6" x14ac:dyDescent="0.3">
      <c r="D27" s="1">
        <f t="shared" si="1"/>
        <v>7.4999999999999997E-2</v>
      </c>
      <c r="E27" s="1">
        <f>MAX(MIN($B$3+MAX(0,1-5*$B$4)*IF($D27&lt;0,-1.25*POWER(-100*$D27,2.5),IF($D27&lt;0.5%,0,1.25*POWER(100*$D27-0.5,2.5)))/100,0.6),0.01)</f>
        <v>0.6</v>
      </c>
      <c r="F27" s="1">
        <f>MAX(MIN($B$3+MIN(MAX(MAX(0,1-10*$B$4)*IF($D27&lt;0,IF($B$2="In SC Period",1,IF($B$2="Shock",5,3))*$D27,IF($D27&lt;0.25%,0,IF($B$2="In SC Period",3,IF($B$2="Shock",5,6))*($D27-0.25%))),IF($B$2="Shock",-4%,-2%)),IF($B$2="In SC Period",10%,IF($B$2="Shock",60%,30%))),1),0)</f>
        <v>0.4</v>
      </c>
    </row>
    <row r="28" spans="1:6" x14ac:dyDescent="0.3">
      <c r="D28" s="1">
        <f t="shared" si="1"/>
        <v>0.08</v>
      </c>
      <c r="E28" s="1">
        <f>MAX(MIN($B$3+MAX(0,1-5*$B$4)*IF($D28&lt;0,-1.25*POWER(-100*$D28,2.5),IF($D28&lt;0.5%,0,1.25*POWER(100*$D28-0.5,2.5)))/100,0.6),0.01)</f>
        <v>0.6</v>
      </c>
      <c r="F28" s="1">
        <f>MAX(MIN($B$3+MIN(MAX(MAX(0,1-10*$B$4)*IF($D28&lt;0,IF($B$2="In SC Period",1,IF($B$2="Shock",5,3))*$D28,IF($D28&lt;0.25%,0,IF($B$2="In SC Period",3,IF($B$2="Shock",5,6))*($D28-0.25%))),IF($B$2="Shock",-4%,-2%)),IF($B$2="In SC Period",10%,IF($B$2="Shock",60%,30%))),1),0)</f>
        <v>0.4</v>
      </c>
    </row>
    <row r="29" spans="1:6" x14ac:dyDescent="0.3">
      <c r="D29" s="1">
        <f t="shared" si="1"/>
        <v>8.5000000000000006E-2</v>
      </c>
      <c r="E29" s="1">
        <f>MAX(MIN($B$3+MAX(0,1-5*$B$4)*IF($D29&lt;0,-1.25*POWER(-100*$D29,2.5),IF($D29&lt;0.5%,0,1.25*POWER(100*$D29-0.5,2.5)))/100,0.6),0.01)</f>
        <v>0.6</v>
      </c>
      <c r="F29" s="1">
        <f>MAX(MIN($B$3+MIN(MAX(MAX(0,1-10*$B$4)*IF($D29&lt;0,IF($B$2="In SC Period",1,IF($B$2="Shock",5,3))*$D29,IF($D29&lt;0.25%,0,IF($B$2="In SC Period",3,IF($B$2="Shock",5,6))*($D29-0.25%))),IF($B$2="Shock",-4%,-2%)),IF($B$2="In SC Period",10%,IF($B$2="Shock",60%,30%))),1),0)</f>
        <v>0.4</v>
      </c>
    </row>
    <row r="30" spans="1:6" x14ac:dyDescent="0.3">
      <c r="D30" s="1">
        <f t="shared" si="1"/>
        <v>0.09</v>
      </c>
      <c r="E30" s="1">
        <f>MAX(MIN($B$3+MAX(0,1-5*$B$4)*IF($D30&lt;0,-1.25*POWER(-100*$D30,2.5),IF($D30&lt;0.5%,0,1.25*POWER(100*$D30-0.5,2.5)))/100,0.6),0.01)</f>
        <v>0.6</v>
      </c>
      <c r="F30" s="1">
        <f>MAX(MIN($B$3+MIN(MAX(MAX(0,1-10*$B$4)*IF($D30&lt;0,IF($B$2="In SC Period",1,IF($B$2="Shock",5,3))*$D30,IF($D30&lt;0.25%,0,IF($B$2="In SC Period",3,IF($B$2="Shock",5,6))*($D30-0.25%))),IF($B$2="Shock",-4%,-2%)),IF($B$2="In SC Period",10%,IF($B$2="Shock",60%,30%))),1),0)</f>
        <v>0.4</v>
      </c>
    </row>
    <row r="31" spans="1:6" x14ac:dyDescent="0.3">
      <c r="D31" s="1">
        <f t="shared" si="1"/>
        <v>9.5000000000000001E-2</v>
      </c>
      <c r="E31" s="1">
        <f>MAX(MIN($B$3+MAX(0,1-5*$B$4)*IF($D31&lt;0,-1.25*POWER(-100*$D31,2.5),IF($D31&lt;0.5%,0,1.25*POWER(100*$D31-0.5,2.5)))/100,0.6),0.01)</f>
        <v>0.6</v>
      </c>
      <c r="F31" s="1">
        <f>MAX(MIN($B$3+MIN(MAX(MAX(0,1-10*$B$4)*IF($D31&lt;0,IF($B$2="In SC Period",1,IF($B$2="Shock",5,3))*$D31,IF($D31&lt;0.25%,0,IF($B$2="In SC Period",3,IF($B$2="Shock",5,6))*($D31-0.25%))),IF($B$2="Shock",-4%,-2%)),IF($B$2="In SC Period",10%,IF($B$2="Shock",60%,30%))),1),0)</f>
        <v>0.4</v>
      </c>
    </row>
    <row r="32" spans="1:6" x14ac:dyDescent="0.3">
      <c r="D32" s="1">
        <f t="shared" si="1"/>
        <v>0.1</v>
      </c>
      <c r="E32" s="1">
        <f>MAX(MIN($B$3+MAX(0,1-5*$B$4)*IF($D32&lt;0,-1.25*POWER(-100*$D32,2.5),IF($D32&lt;0.5%,0,1.25*POWER(100*$D32-0.5,2.5)))/100,0.6),0.01)</f>
        <v>0.6</v>
      </c>
      <c r="F32" s="1">
        <f>MAX(MIN($B$3+MIN(MAX(MAX(0,1-10*$B$4)*IF($D32&lt;0,IF($B$2="In SC Period",1,IF($B$2="Shock",5,3))*$D32,IF($D32&lt;0.25%,0,IF($B$2="In SC Period",3,IF($B$2="Shock",5,6))*($D32-0.25%))),IF($B$2="Shock",-4%,-2%)),IF($B$2="In SC Period",10%,IF($B$2="Shock",60%,30%))),1),0)</f>
        <v>0.4</v>
      </c>
    </row>
    <row r="33" spans="4:6" x14ac:dyDescent="0.3">
      <c r="D33" s="1">
        <f t="shared" si="1"/>
        <v>0.105</v>
      </c>
      <c r="E33" s="1">
        <f>MAX(MIN($B$3+MAX(0,1-5*$B$4)*IF($D33&lt;0,-1.25*POWER(-100*$D33,2.5),IF($D33&lt;0.5%,0,1.25*POWER(100*$D33-0.5,2.5)))/100,0.6),0.01)</f>
        <v>0.6</v>
      </c>
      <c r="F33" s="1">
        <f>MAX(MIN($B$3+MIN(MAX(MAX(0,1-10*$B$4)*IF($D33&lt;0,IF($B$2="In SC Period",1,IF($B$2="Shock",5,3))*$D33,IF($D33&lt;0.25%,0,IF($B$2="In SC Period",3,IF($B$2="Shock",5,6))*($D33-0.25%))),IF($B$2="Shock",-4%,-2%)),IF($B$2="In SC Period",10%,IF($B$2="Shock",60%,30%))),1),0)</f>
        <v>0.4</v>
      </c>
    </row>
    <row r="34" spans="4:6" x14ac:dyDescent="0.3">
      <c r="D34" s="1">
        <f t="shared" si="1"/>
        <v>0.11</v>
      </c>
      <c r="E34" s="1">
        <f>MAX(MIN($B$3+MAX(0,1-5*$B$4)*IF($D34&lt;0,-1.25*POWER(-100*$D34,2.5),IF($D34&lt;0.5%,0,1.25*POWER(100*$D34-0.5,2.5)))/100,0.6),0.01)</f>
        <v>0.6</v>
      </c>
      <c r="F34" s="1">
        <f>MAX(MIN($B$3+MIN(MAX(MAX(0,1-10*$B$4)*IF($D34&lt;0,IF($B$2="In SC Period",1,IF($B$2="Shock",5,3))*$D34,IF($D34&lt;0.25%,0,IF($B$2="In SC Period",3,IF($B$2="Shock",5,6))*($D34-0.25%))),IF($B$2="Shock",-4%,-2%)),IF($B$2="In SC Period",10%,IF($B$2="Shock",60%,30%))),1),0)</f>
        <v>0.4</v>
      </c>
    </row>
    <row r="35" spans="4:6" x14ac:dyDescent="0.3">
      <c r="D35" s="1">
        <f t="shared" si="1"/>
        <v>0.115</v>
      </c>
      <c r="E35" s="1">
        <f>MAX(MIN($B$3+MAX(0,1-5*$B$4)*IF($D35&lt;0,-1.25*POWER(-100*$D35,2.5),IF($D35&lt;0.5%,0,1.25*POWER(100*$D35-0.5,2.5)))/100,0.6),0.01)</f>
        <v>0.6</v>
      </c>
      <c r="F35" s="1">
        <f>MAX(MIN($B$3+MIN(MAX(MAX(0,1-10*$B$4)*IF($D35&lt;0,IF($B$2="In SC Period",1,IF($B$2="Shock",5,3))*$D35,IF($D35&lt;0.25%,0,IF($B$2="In SC Period",3,IF($B$2="Shock",5,6))*($D35-0.25%))),IF($B$2="Shock",-4%,-2%)),IF($B$2="In SC Period",10%,IF($B$2="Shock",60%,30%))),1),0)</f>
        <v>0.4</v>
      </c>
    </row>
    <row r="36" spans="4:6" x14ac:dyDescent="0.3">
      <c r="D36" s="1">
        <f t="shared" si="1"/>
        <v>0.12</v>
      </c>
      <c r="E36" s="1">
        <f>MAX(MIN($B$3+MAX(0,1-5*$B$4)*IF($D36&lt;0,-1.25*POWER(-100*$D36,2.5),IF($D36&lt;0.5%,0,1.25*POWER(100*$D36-0.5,2.5)))/100,0.6),0.01)</f>
        <v>0.6</v>
      </c>
      <c r="F36" s="1">
        <f>MAX(MIN($B$3+MIN(MAX(MAX(0,1-10*$B$4)*IF($D36&lt;0,IF($B$2="In SC Period",1,IF($B$2="Shock",5,3))*$D36,IF($D36&lt;0.25%,0,IF($B$2="In SC Period",3,IF($B$2="Shock",5,6))*($D36-0.25%))),IF($B$2="Shock",-4%,-2%)),IF($B$2="In SC Period",10%,IF($B$2="Shock",60%,30%))),1),0)</f>
        <v>0.4</v>
      </c>
    </row>
    <row r="37" spans="4:6" x14ac:dyDescent="0.3">
      <c r="D37" s="1">
        <f t="shared" si="1"/>
        <v>0.125</v>
      </c>
      <c r="E37" s="1">
        <f>MAX(MIN($B$3+MAX(0,1-5*$B$4)*IF($D37&lt;0,-1.25*POWER(-100*$D37,2.5),IF($D37&lt;0.5%,0,1.25*POWER(100*$D37-0.5,2.5)))/100,0.6),0.01)</f>
        <v>0.6</v>
      </c>
      <c r="F37" s="1">
        <f>MAX(MIN($B$3+MIN(MAX(MAX(0,1-10*$B$4)*IF($D37&lt;0,IF($B$2="In SC Period",1,IF($B$2="Shock",5,3))*$D37,IF($D37&lt;0.25%,0,IF($B$2="In SC Period",3,IF($B$2="Shock",5,6))*($D37-0.25%))),IF($B$2="Shock",-4%,-2%)),IF($B$2="In SC Period",10%,IF($B$2="Shock",60%,30%))),1),0)</f>
        <v>0.4</v>
      </c>
    </row>
    <row r="38" spans="4:6" x14ac:dyDescent="0.3">
      <c r="D38" s="1">
        <f t="shared" si="1"/>
        <v>0.13</v>
      </c>
      <c r="E38" s="1">
        <f>MAX(MIN($B$3+MAX(0,1-5*$B$4)*IF($D38&lt;0,-1.25*POWER(-100*$D38,2.5),IF($D38&lt;0.5%,0,1.25*POWER(100*$D38-0.5,2.5)))/100,0.6),0.01)</f>
        <v>0.6</v>
      </c>
      <c r="F38" s="1">
        <f>MAX(MIN($B$3+MIN(MAX(MAX(0,1-10*$B$4)*IF($D38&lt;0,IF($B$2="In SC Period",1,IF($B$2="Shock",5,3))*$D38,IF($D38&lt;0.25%,0,IF($B$2="In SC Period",3,IF($B$2="Shock",5,6))*($D38-0.25%))),IF($B$2="Shock",-4%,-2%)),IF($B$2="In SC Period",10%,IF($B$2="Shock",60%,30%))),1),0)</f>
        <v>0.4</v>
      </c>
    </row>
    <row r="39" spans="4:6" x14ac:dyDescent="0.3">
      <c r="D39" s="1">
        <f t="shared" si="1"/>
        <v>0.13500000000000001</v>
      </c>
      <c r="E39" s="1">
        <f>MAX(MIN($B$3+MAX(0,1-5*$B$4)*IF($D39&lt;0,-1.25*POWER(-100*$D39,2.5),IF($D39&lt;0.5%,0,1.25*POWER(100*$D39-0.5,2.5)))/100,0.6),0.01)</f>
        <v>0.6</v>
      </c>
      <c r="F39" s="1">
        <f>MAX(MIN($B$3+MIN(MAX(MAX(0,1-10*$B$4)*IF($D39&lt;0,IF($B$2="In SC Period",1,IF($B$2="Shock",5,3))*$D39,IF($D39&lt;0.25%,0,IF($B$2="In SC Period",3,IF($B$2="Shock",5,6))*($D39-0.25%))),IF($B$2="Shock",-4%,-2%)),IF($B$2="In SC Period",10%,IF($B$2="Shock",60%,30%))),1),0)</f>
        <v>0.4</v>
      </c>
    </row>
    <row r="40" spans="4:6" x14ac:dyDescent="0.3">
      <c r="D40" s="1">
        <f t="shared" si="1"/>
        <v>0.14000000000000001</v>
      </c>
      <c r="E40" s="1">
        <f>MAX(MIN($B$3+MAX(0,1-5*$B$4)*IF($D40&lt;0,-1.25*POWER(-100*$D40,2.5),IF($D40&lt;0.5%,0,1.25*POWER(100*$D40-0.5,2.5)))/100,0.6),0.01)</f>
        <v>0.6</v>
      </c>
      <c r="F40" s="1">
        <f>MAX(MIN($B$3+MIN(MAX(MAX(0,1-10*$B$4)*IF($D40&lt;0,IF($B$2="In SC Period",1,IF($B$2="Shock",5,3))*$D40,IF($D40&lt;0.25%,0,IF($B$2="In SC Period",3,IF($B$2="Shock",5,6))*($D40-0.25%))),IF($B$2="Shock",-4%,-2%)),IF($B$2="In SC Period",10%,IF($B$2="Shock",60%,30%))),1),0)</f>
        <v>0.4</v>
      </c>
    </row>
    <row r="41" spans="4:6" x14ac:dyDescent="0.3">
      <c r="D41" s="1">
        <f t="shared" si="1"/>
        <v>0.14499999999999999</v>
      </c>
      <c r="E41" s="1">
        <f>MAX(MIN($B$3+MAX(0,1-5*$B$4)*IF($D41&lt;0,-1.25*POWER(-100*$D41,2.5),IF($D41&lt;0.5%,0,1.25*POWER(100*$D41-0.5,2.5)))/100,0.6),0.01)</f>
        <v>0.6</v>
      </c>
      <c r="F41" s="1">
        <f>MAX(MIN($B$3+MIN(MAX(MAX(0,1-10*$B$4)*IF($D41&lt;0,IF($B$2="In SC Period",1,IF($B$2="Shock",5,3))*$D41,IF($D41&lt;0.25%,0,IF($B$2="In SC Period",3,IF($B$2="Shock",5,6))*($D41-0.25%))),IF($B$2="Shock",-4%,-2%)),IF($B$2="In SC Period",10%,IF($B$2="Shock",60%,30%))),1),0)</f>
        <v>0.4</v>
      </c>
    </row>
    <row r="42" spans="4:6" x14ac:dyDescent="0.3">
      <c r="D42" s="1">
        <f t="shared" si="1"/>
        <v>0.15</v>
      </c>
      <c r="E42" s="1">
        <f>MAX(MIN($B$3+MAX(0,1-5*$B$4)*IF($D42&lt;0,-1.25*POWER(-100*$D42,2.5),IF($D42&lt;0.5%,0,1.25*POWER(100*$D42-0.5,2.5)))/100,0.6),0.01)</f>
        <v>0.6</v>
      </c>
      <c r="F42" s="1">
        <f>MAX(MIN($B$3+MIN(MAX(MAX(0,1-10*$B$4)*IF($D42&lt;0,IF($B$2="In SC Period",1,IF($B$2="Shock",5,3))*$D42,IF($D42&lt;0.25%,0,IF($B$2="In SC Period",3,IF($B$2="Shock",5,6))*($D42-0.25%))),IF($B$2="Shock",-4%,-2%)),IF($B$2="In SC Period",10%,IF($B$2="Shock",60%,30%))),1),0)</f>
        <v>0.4</v>
      </c>
    </row>
    <row r="43" spans="4:6" x14ac:dyDescent="0.3">
      <c r="D43" s="1">
        <f t="shared" si="1"/>
        <v>0.155</v>
      </c>
      <c r="E43" s="1">
        <f>MAX(MIN($B$3+MAX(0,1-5*$B$4)*IF($D43&lt;0,-1.25*POWER(-100*$D43,2.5),IF($D43&lt;0.5%,0,1.25*POWER(100*$D43-0.5,2.5)))/100,0.6),0.01)</f>
        <v>0.6</v>
      </c>
      <c r="F43" s="1">
        <f>MAX(MIN($B$3+MIN(MAX(MAX(0,1-10*$B$4)*IF($D43&lt;0,IF($B$2="In SC Period",1,IF($B$2="Shock",5,3))*$D43,IF($D43&lt;0.25%,0,IF($B$2="In SC Period",3,IF($B$2="Shock",5,6))*($D43-0.25%))),IF($B$2="Shock",-4%,-2%)),IF($B$2="In SC Period",10%,IF($B$2="Shock",60%,30%))),1),0)</f>
        <v>0.4</v>
      </c>
    </row>
    <row r="44" spans="4:6" x14ac:dyDescent="0.3">
      <c r="D44" s="1">
        <f t="shared" si="1"/>
        <v>0.16</v>
      </c>
      <c r="E44" s="1">
        <f>MAX(MIN($B$3+MAX(0,1-5*$B$4)*IF($D44&lt;0,-1.25*POWER(-100*$D44,2.5),IF($D44&lt;0.5%,0,1.25*POWER(100*$D44-0.5,2.5)))/100,0.6),0.01)</f>
        <v>0.6</v>
      </c>
      <c r="F44" s="1">
        <f>MAX(MIN($B$3+MIN(MAX(MAX(0,1-10*$B$4)*IF($D44&lt;0,IF($B$2="In SC Period",1,IF($B$2="Shock",5,3))*$D44,IF($D44&lt;0.25%,0,IF($B$2="In SC Period",3,IF($B$2="Shock",5,6))*($D44-0.25%))),IF($B$2="Shock",-4%,-2%)),IF($B$2="In SC Period",10%,IF($B$2="Shock",60%,30%))),1),0)</f>
        <v>0.4</v>
      </c>
    </row>
    <row r="45" spans="4:6" x14ac:dyDescent="0.3">
      <c r="D45" s="1">
        <f t="shared" si="1"/>
        <v>0.16500000000000001</v>
      </c>
      <c r="E45" s="1">
        <f>MAX(MIN($B$3+MAX(0,1-5*$B$4)*IF($D45&lt;0,-1.25*POWER(-100*$D45,2.5),IF($D45&lt;0.5%,0,1.25*POWER(100*$D45-0.5,2.5)))/100,0.6),0.01)</f>
        <v>0.6</v>
      </c>
      <c r="F45" s="1">
        <f>MAX(MIN($B$3+MIN(MAX(MAX(0,1-10*$B$4)*IF($D45&lt;0,IF($B$2="In SC Period",1,IF($B$2="Shock",5,3))*$D45,IF($D45&lt;0.25%,0,IF($B$2="In SC Period",3,IF($B$2="Shock",5,6))*($D45-0.25%))),IF($B$2="Shock",-4%,-2%)),IF($B$2="In SC Period",10%,IF($B$2="Shock",60%,30%))),1),0)</f>
        <v>0.4</v>
      </c>
    </row>
    <row r="46" spans="4:6" x14ac:dyDescent="0.3">
      <c r="D46" s="1">
        <f t="shared" si="1"/>
        <v>0.17</v>
      </c>
      <c r="E46" s="1">
        <f>MAX(MIN($B$3+MAX(0,1-5*$B$4)*IF($D46&lt;0,-1.25*POWER(-100*$D46,2.5),IF($D46&lt;0.5%,0,1.25*POWER(100*$D46-0.5,2.5)))/100,0.6),0.01)</f>
        <v>0.6</v>
      </c>
      <c r="F46" s="1">
        <f>MAX(MIN($B$3+MIN(MAX(MAX(0,1-10*$B$4)*IF($D46&lt;0,IF($B$2="In SC Period",1,IF($B$2="Shock",5,3))*$D46,IF($D46&lt;0.25%,0,IF($B$2="In SC Period",3,IF($B$2="Shock",5,6))*($D46-0.25%))),IF($B$2="Shock",-4%,-2%)),IF($B$2="In SC Period",10%,IF($B$2="Shock",60%,30%))),1),0)</f>
        <v>0.4</v>
      </c>
    </row>
    <row r="47" spans="4:6" x14ac:dyDescent="0.3">
      <c r="D47" s="1">
        <f t="shared" si="1"/>
        <v>0.17499999999999999</v>
      </c>
      <c r="E47" s="1">
        <f>MAX(MIN($B$3+MAX(0,1-5*$B$4)*IF($D47&lt;0,-1.25*POWER(-100*$D47,2.5),IF($D47&lt;0.5%,0,1.25*POWER(100*$D47-0.5,2.5)))/100,0.6),0.01)</f>
        <v>0.6</v>
      </c>
      <c r="F47" s="1">
        <f>MAX(MIN($B$3+MIN(MAX(MAX(0,1-10*$B$4)*IF($D47&lt;0,IF($B$2="In SC Period",1,IF($B$2="Shock",5,3))*$D47,IF($D47&lt;0.25%,0,IF($B$2="In SC Period",3,IF($B$2="Shock",5,6))*($D47-0.25%))),IF($B$2="Shock",-4%,-2%)),IF($B$2="In SC Period",10%,IF($B$2="Shock",60%,30%))),1),0)</f>
        <v>0.4</v>
      </c>
    </row>
    <row r="48" spans="4:6" x14ac:dyDescent="0.3">
      <c r="D48" s="1">
        <f t="shared" si="1"/>
        <v>0.18</v>
      </c>
      <c r="E48" s="1">
        <f>MAX(MIN($B$3+MAX(0,1-5*$B$4)*IF($D48&lt;0,-1.25*POWER(-100*$D48,2.5),IF($D48&lt;0.5%,0,1.25*POWER(100*$D48-0.5,2.5)))/100,0.6),0.01)</f>
        <v>0.6</v>
      </c>
      <c r="F48" s="1">
        <f>MAX(MIN($B$3+MIN(MAX(MAX(0,1-10*$B$4)*IF($D48&lt;0,IF($B$2="In SC Period",1,IF($B$2="Shock",5,3))*$D48,IF($D48&lt;0.25%,0,IF($B$2="In SC Period",3,IF($B$2="Shock",5,6))*($D48-0.25%))),IF($B$2="Shock",-4%,-2%)),IF($B$2="In SC Period",10%,IF($B$2="Shock",60%,30%))),1),0)</f>
        <v>0.4</v>
      </c>
    </row>
    <row r="49" spans="4:6" x14ac:dyDescent="0.3">
      <c r="D49" s="1">
        <f t="shared" si="1"/>
        <v>0.185</v>
      </c>
      <c r="E49" s="1">
        <f t="shared" ref="E49:E52" si="2">MAX(MIN($B$3+MAX(0,1-5*$B$4)*IF($D49&lt;0,-1.25*POWER(-100*$D49,2.5),IF($D49&lt;0.5%,0,1.25*POWER(100*$D49-0.5,2.5)))/100,0.6),0.01)</f>
        <v>0.6</v>
      </c>
      <c r="F49" s="1">
        <f t="shared" ref="F49:F52" si="3">MAX(MIN($B$3+MIN(MAX(MAX(0,1-10*$B$4)*IF($D49&lt;0,IF($B$2="In SC Period",1,IF($B$2="Shock",5,3))*$D49,IF($D49&lt;0.25%,0,IF($B$2="In SC Period",3,IF($B$2="Shock",5,6))*($D49-0.25%))),IF($B$2="Shock",-4%,-2%)),IF($B$2="In SC Period",10%,IF($B$2="Shock",60%,30%))),1),0)</f>
        <v>0.4</v>
      </c>
    </row>
    <row r="50" spans="4:6" x14ac:dyDescent="0.3">
      <c r="D50" s="1">
        <f t="shared" si="1"/>
        <v>0.19</v>
      </c>
      <c r="E50" s="1">
        <f t="shared" si="2"/>
        <v>0.6</v>
      </c>
      <c r="F50" s="1">
        <f t="shared" si="3"/>
        <v>0.4</v>
      </c>
    </row>
    <row r="51" spans="4:6" x14ac:dyDescent="0.3">
      <c r="D51" s="1">
        <f t="shared" si="1"/>
        <v>0.19500000000000001</v>
      </c>
      <c r="E51" s="1">
        <f t="shared" si="2"/>
        <v>0.6</v>
      </c>
      <c r="F51" s="1">
        <f t="shared" si="3"/>
        <v>0.4</v>
      </c>
    </row>
    <row r="52" spans="4:6" x14ac:dyDescent="0.3">
      <c r="D52" s="1">
        <f t="shared" si="1"/>
        <v>0.2</v>
      </c>
      <c r="E52" s="1">
        <f t="shared" si="2"/>
        <v>0.6</v>
      </c>
      <c r="F52" s="1">
        <f t="shared" si="3"/>
        <v>0.4</v>
      </c>
    </row>
  </sheetData>
  <mergeCells count="1">
    <mergeCell ref="A1:B1"/>
  </mergeCells>
  <dataValidations count="1">
    <dataValidation type="list" allowBlank="1" showInputMessage="1" showErrorMessage="1" sqref="B2" xr:uid="{7C0A374A-8E7C-4160-8341-22D0A60E0A85}">
      <formula1>$A$18:$A$20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Worksheet</vt:lpstr>
      <vt:lpstr>In SC Example</vt:lpstr>
      <vt:lpstr>Shock Example</vt:lpstr>
      <vt:lpstr>Post Shock Example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Lund, Karl</dc:creator>
  <cp:lastModifiedBy>Lund, Karl</cp:lastModifiedBy>
  <dcterms:created xsi:type="dcterms:W3CDTF">2023-11-13T18:20:23Z</dcterms:created>
  <dcterms:modified xsi:type="dcterms:W3CDTF">2023-11-13T18:55:54Z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ca07537-3519-4758-a98c-68d0ae03748e_Enabled">
    <vt:lpwstr>true</vt:lpwstr>
  </property>
  <property fmtid="{D5CDD505-2E9C-101B-9397-08002B2CF9AE}" pid="3" name="MSIP_Label_dca07537-3519-4758-a98c-68d0ae03748e_SetDate">
    <vt:lpwstr>2023-11-13T18:52:44Z</vt:lpwstr>
  </property>
  <property fmtid="{D5CDD505-2E9C-101B-9397-08002B2CF9AE}" pid="4" name="MSIP_Label_dca07537-3519-4758-a98c-68d0ae03748e_Method">
    <vt:lpwstr>Standard</vt:lpwstr>
  </property>
  <property fmtid="{D5CDD505-2E9C-101B-9397-08002B2CF9AE}" pid="5" name="MSIP_Label_dca07537-3519-4758-a98c-68d0ae03748e_Name">
    <vt:lpwstr>Internal Use</vt:lpwstr>
  </property>
  <property fmtid="{D5CDD505-2E9C-101B-9397-08002B2CF9AE}" pid="6" name="MSIP_Label_dca07537-3519-4758-a98c-68d0ae03748e_SiteId">
    <vt:lpwstr>e5bd3c32-3235-4c1d-a4e2-80e86c8cc2e7</vt:lpwstr>
  </property>
  <property fmtid="{D5CDD505-2E9C-101B-9397-08002B2CF9AE}" pid="7" name="MSIP_Label_dca07537-3519-4758-a98c-68d0ae03748e_ActionId">
    <vt:lpwstr>6fad14ab-2010-499e-a78c-9a287322fbde</vt:lpwstr>
  </property>
  <property fmtid="{D5CDD505-2E9C-101B-9397-08002B2CF9AE}" pid="8" name="MSIP_Label_dca07537-3519-4758-a98c-68d0ae03748e_ContentBits">
    <vt:lpwstr>0</vt:lpwstr>
  </property>
</Properties>
</file>