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O:\OGCGeneral\Actuarial\Bayerle\Topics\Low Interest Rates\ASNFL\"/>
    </mc:Choice>
  </mc:AlternateContent>
  <xr:revisionPtr revIDLastSave="0" documentId="13_ncr:1_{1F7CA398-0235-4B03-B3A9-B55355A2D47A}" xr6:coauthVersionLast="45" xr6:coauthVersionMax="45" xr10:uidLastSave="{00000000-0000-0000-0000-000000000000}"/>
  <bookViews>
    <workbookView xWindow="-120" yWindow="-120" windowWidth="19440" windowHeight="10440" xr2:uid="{00000000-000D-0000-FFFF-FFFF00000000}"/>
  </bookViews>
  <sheets>
    <sheet name="Calculations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34" i="2" l="1"/>
  <c r="H34" i="2"/>
  <c r="G34" i="2"/>
  <c r="F34" i="2"/>
  <c r="E34" i="2"/>
  <c r="D34" i="2"/>
  <c r="C34" i="2"/>
  <c r="B34" i="2"/>
  <c r="I9" i="2"/>
  <c r="H9" i="2"/>
  <c r="G9" i="2"/>
  <c r="F9" i="2"/>
  <c r="E9" i="2"/>
  <c r="D9" i="2"/>
  <c r="C9" i="2"/>
  <c r="B9" i="2"/>
  <c r="F49" i="2" l="1"/>
  <c r="E49" i="2"/>
  <c r="D49" i="2"/>
  <c r="C49" i="2"/>
  <c r="B49" i="2"/>
  <c r="E48" i="2"/>
  <c r="D48" i="2"/>
  <c r="G49" i="2"/>
  <c r="I49" i="2"/>
  <c r="H49" i="2"/>
  <c r="G33" i="2"/>
  <c r="G32" i="2" s="1"/>
  <c r="G31" i="2" s="1"/>
  <c r="G30" i="2" s="1"/>
  <c r="G29" i="2" s="1"/>
  <c r="G28" i="2" s="1"/>
  <c r="G27" i="2" s="1"/>
  <c r="G26" i="2" s="1"/>
  <c r="G25" i="2" s="1"/>
  <c r="G24" i="2" s="1"/>
  <c r="G39" i="2" s="1"/>
  <c r="F33" i="2"/>
  <c r="F32" i="2" s="1"/>
  <c r="F31" i="2" s="1"/>
  <c r="F30" i="2" s="1"/>
  <c r="F29" i="2" s="1"/>
  <c r="F28" i="2" s="1"/>
  <c r="F27" i="2" s="1"/>
  <c r="F26" i="2" s="1"/>
  <c r="F25" i="2" s="1"/>
  <c r="F24" i="2" s="1"/>
  <c r="F39" i="2" s="1"/>
  <c r="E33" i="2"/>
  <c r="E32" i="2" s="1"/>
  <c r="E31" i="2" s="1"/>
  <c r="E30" i="2" s="1"/>
  <c r="E29" i="2" s="1"/>
  <c r="E28" i="2" s="1"/>
  <c r="E27" i="2" s="1"/>
  <c r="E26" i="2" s="1"/>
  <c r="E25" i="2" s="1"/>
  <c r="E24" i="2" s="1"/>
  <c r="E39" i="2" s="1"/>
  <c r="D33" i="2"/>
  <c r="D32" i="2" s="1"/>
  <c r="D31" i="2" s="1"/>
  <c r="D30" i="2" s="1"/>
  <c r="D29" i="2" s="1"/>
  <c r="D28" i="2" s="1"/>
  <c r="D27" i="2" s="1"/>
  <c r="D26" i="2" s="1"/>
  <c r="D25" i="2" s="1"/>
  <c r="D24" i="2" s="1"/>
  <c r="D39" i="2" s="1"/>
  <c r="C33" i="2"/>
  <c r="C32" i="2" s="1"/>
  <c r="C31" i="2" s="1"/>
  <c r="C30" i="2" s="1"/>
  <c r="C29" i="2" s="1"/>
  <c r="C28" i="2" s="1"/>
  <c r="C27" i="2" s="1"/>
  <c r="C26" i="2" s="1"/>
  <c r="C25" i="2" s="1"/>
  <c r="C24" i="2" s="1"/>
  <c r="C39" i="2" s="1"/>
  <c r="B33" i="2"/>
  <c r="B32" i="2" s="1"/>
  <c r="B31" i="2" s="1"/>
  <c r="B30" i="2" s="1"/>
  <c r="B29" i="2" s="1"/>
  <c r="B28" i="2" s="1"/>
  <c r="B27" i="2" s="1"/>
  <c r="B26" i="2" s="1"/>
  <c r="B25" i="2" s="1"/>
  <c r="B24" i="2" s="1"/>
  <c r="B39" i="2" s="1"/>
  <c r="I33" i="2"/>
  <c r="I32" i="2" s="1"/>
  <c r="I31" i="2" s="1"/>
  <c r="I30" i="2" s="1"/>
  <c r="I29" i="2" s="1"/>
  <c r="I28" i="2" s="1"/>
  <c r="I27" i="2" s="1"/>
  <c r="I26" i="2" s="1"/>
  <c r="I25" i="2" s="1"/>
  <c r="I24" i="2" s="1"/>
  <c r="I39" i="2" s="1"/>
  <c r="H33" i="2"/>
  <c r="H32" i="2" s="1"/>
  <c r="H31" i="2" s="1"/>
  <c r="H30" i="2" s="1"/>
  <c r="H29" i="2" s="1"/>
  <c r="H28" i="2" s="1"/>
  <c r="H27" i="2" s="1"/>
  <c r="H26" i="2" s="1"/>
  <c r="H25" i="2" s="1"/>
  <c r="H24" i="2" s="1"/>
  <c r="H39" i="2" s="1"/>
  <c r="D11" i="2"/>
  <c r="D12" i="2" s="1"/>
  <c r="D13" i="2" s="1"/>
  <c r="D14" i="2" s="1"/>
  <c r="D15" i="2" s="1"/>
  <c r="D16" i="2" s="1"/>
  <c r="D17" i="2" s="1"/>
  <c r="D18" i="2" s="1"/>
  <c r="D19" i="2" s="1"/>
  <c r="I10" i="2"/>
  <c r="I11" i="2" s="1"/>
  <c r="I12" i="2" s="1"/>
  <c r="I13" i="2" s="1"/>
  <c r="I14" i="2" s="1"/>
  <c r="I15" i="2" s="1"/>
  <c r="I16" i="2" s="1"/>
  <c r="I17" i="2" s="1"/>
  <c r="I18" i="2" s="1"/>
  <c r="I19" i="2" s="1"/>
  <c r="H10" i="2"/>
  <c r="H11" i="2" s="1"/>
  <c r="H12" i="2" s="1"/>
  <c r="H13" i="2" s="1"/>
  <c r="H14" i="2" s="1"/>
  <c r="H15" i="2" s="1"/>
  <c r="H16" i="2" s="1"/>
  <c r="H17" i="2" s="1"/>
  <c r="H18" i="2" s="1"/>
  <c r="H19" i="2" s="1"/>
  <c r="G10" i="2"/>
  <c r="G11" i="2" s="1"/>
  <c r="G12" i="2" s="1"/>
  <c r="G13" i="2" s="1"/>
  <c r="G14" i="2" s="1"/>
  <c r="G15" i="2" s="1"/>
  <c r="G16" i="2" s="1"/>
  <c r="G17" i="2" s="1"/>
  <c r="G18" i="2" s="1"/>
  <c r="G19" i="2" s="1"/>
  <c r="F10" i="2"/>
  <c r="F11" i="2" s="1"/>
  <c r="F12" i="2" s="1"/>
  <c r="F13" i="2" s="1"/>
  <c r="F14" i="2" s="1"/>
  <c r="F15" i="2" s="1"/>
  <c r="F16" i="2" s="1"/>
  <c r="F17" i="2" s="1"/>
  <c r="F18" i="2" s="1"/>
  <c r="F19" i="2" s="1"/>
  <c r="E10" i="2"/>
  <c r="E11" i="2" s="1"/>
  <c r="E12" i="2" s="1"/>
  <c r="E13" i="2" s="1"/>
  <c r="E14" i="2" s="1"/>
  <c r="E15" i="2" s="1"/>
  <c r="E16" i="2" s="1"/>
  <c r="E17" i="2" s="1"/>
  <c r="E18" i="2" s="1"/>
  <c r="E19" i="2" s="1"/>
  <c r="D10" i="2"/>
  <c r="C10" i="2"/>
  <c r="C11" i="2" s="1"/>
  <c r="C12" i="2" s="1"/>
  <c r="C13" i="2" s="1"/>
  <c r="C14" i="2" s="1"/>
  <c r="C15" i="2" s="1"/>
  <c r="C16" i="2" s="1"/>
  <c r="C17" i="2" s="1"/>
  <c r="C18" i="2" s="1"/>
  <c r="C19" i="2" s="1"/>
  <c r="B10" i="2"/>
  <c r="B11" i="2" s="1"/>
  <c r="B12" i="2" s="1"/>
  <c r="B13" i="2" s="1"/>
  <c r="B14" i="2" s="1"/>
  <c r="B15" i="2" s="1"/>
  <c r="B16" i="2" s="1"/>
  <c r="B17" i="2" s="1"/>
  <c r="B18" i="2" s="1"/>
  <c r="B19" i="2" s="1"/>
  <c r="F45" i="2" l="1"/>
  <c r="G43" i="2"/>
  <c r="F48" i="2"/>
  <c r="G44" i="2"/>
  <c r="F43" i="2"/>
  <c r="G42" i="2"/>
  <c r="G45" i="2"/>
  <c r="H41" i="2"/>
  <c r="H46" i="2"/>
  <c r="I40" i="2"/>
  <c r="I45" i="2"/>
  <c r="I46" i="2"/>
  <c r="E41" i="2"/>
  <c r="G40" i="2"/>
  <c r="F41" i="2"/>
  <c r="I41" i="2"/>
  <c r="D41" i="2"/>
  <c r="G41" i="2"/>
  <c r="E43" i="2"/>
  <c r="I44" i="2"/>
  <c r="B41" i="2"/>
  <c r="C43" i="2"/>
  <c r="D45" i="2"/>
  <c r="F47" i="2"/>
  <c r="H40" i="2"/>
  <c r="H45" i="2"/>
  <c r="C41" i="2"/>
  <c r="D43" i="2"/>
  <c r="E45" i="2"/>
  <c r="C48" i="2"/>
  <c r="C44" i="2"/>
  <c r="H42" i="2"/>
  <c r="H47" i="2"/>
  <c r="C42" i="2"/>
  <c r="D44" i="2"/>
  <c r="E46" i="2"/>
  <c r="C46" i="2"/>
  <c r="D46" i="2"/>
  <c r="C40" i="2"/>
  <c r="D42" i="2"/>
  <c r="E44" i="2"/>
  <c r="H43" i="2"/>
  <c r="H48" i="2"/>
  <c r="G46" i="2"/>
  <c r="D40" i="2"/>
  <c r="E42" i="2"/>
  <c r="F44" i="2"/>
  <c r="C47" i="2"/>
  <c r="I43" i="2"/>
  <c r="I48" i="2"/>
  <c r="G47" i="2"/>
  <c r="E40" i="2"/>
  <c r="F42" i="2"/>
  <c r="B45" i="2"/>
  <c r="D47" i="2"/>
  <c r="I42" i="2"/>
  <c r="I47" i="2"/>
  <c r="F46" i="2"/>
  <c r="H44" i="2"/>
  <c r="G48" i="2"/>
  <c r="F40" i="2"/>
  <c r="B43" i="2"/>
  <c r="C45" i="2"/>
  <c r="E47" i="2"/>
  <c r="B40" i="2"/>
  <c r="B42" i="2"/>
  <c r="B44" i="2"/>
  <c r="B46" i="2"/>
  <c r="B48" i="2"/>
  <c r="B47" i="2"/>
</calcChain>
</file>

<file path=xl/sharedStrings.xml><?xml version="1.0" encoding="utf-8"?>
<sst xmlns="http://schemas.openxmlformats.org/spreadsheetml/2006/main" count="14" uniqueCount="11">
  <si>
    <t>Year</t>
  </si>
  <si>
    <t>Standard Nonforfeiture Values at Various Interest Rates</t>
  </si>
  <si>
    <t>Assumptions:</t>
  </si>
  <si>
    <t>Single Premium of $50,000</t>
  </si>
  <si>
    <t>Minimum Cash Surrender Benefits under the Prospective Test (Beginning of Year)</t>
  </si>
  <si>
    <t>Maximum Surrender Charge Implied by the Prospective Test (Beginning of Year)</t>
  </si>
  <si>
    <t>Minimum Nonforfeiture Amounts under the Retrospective Test (End of Year)</t>
  </si>
  <si>
    <t>Nonforfeiture Interest Rate</t>
  </si>
  <si>
    <t>Interest rate specified in the contract for accumulating the net considerations to determine maturity value (which may be different than nonforfeiture rate)</t>
  </si>
  <si>
    <t>No fees or charges other than $50 annual contract charge</t>
  </si>
  <si>
    <t>Prospective period of 10 years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</si>
</sst>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 applyFill="1"/>
    <xf numFmtId="0" fontId="0" fillId="0" borderId="0" xfId="0" applyFill="1"/>
    <xf numFmtId="0" fontId="1" fillId="0" borderId="0" xfId="0" applyFont="1" applyFill="1" applyAlignment="1">
      <alignment horizontal="right"/>
    </xf>
    <xf numFmtId="10" fontId="1" fillId="0" borderId="0" xfId="0" applyNumberFormat="1" applyFont="1" applyFill="1"/>
    <xf numFmtId="4" fontId="0" fillId="0" borderId="0" xfId="0" applyNumberFormat="1" applyFill="1"/>
    <xf numFmtId="0" fontId="1" fillId="0" borderId="0" xfId="0" applyFont="1" applyFill="1" applyAlignment="1">
      <alignment horizontal="center"/>
    </xf>
    <xf numFmtId="10" fontId="0" fillId="0" borderId="0" xfId="0" applyNumberFormat="1" applyFill="1"/>
    <xf numFmtId="0" fontId="2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9"/>
  <sheetViews>
    <sheetView tabSelected="1" zoomScaleNormal="100" workbookViewId="0">
      <pane ySplit="4" topLeftCell="A5" activePane="bottomLeft" state="frozen"/>
      <selection pane="bottomLeft" activeCell="F8" sqref="F8"/>
    </sheetView>
  </sheetViews>
  <sheetFormatPr defaultRowHeight="15" x14ac:dyDescent="0.25"/>
  <cols>
    <col min="1" max="1" width="17.7109375" style="2" bestFit="1" customWidth="1"/>
    <col min="2" max="9" width="11.42578125" style="2" customWidth="1"/>
    <col min="10" max="16384" width="9.140625" style="2"/>
  </cols>
  <sheetData>
    <row r="1" spans="1:10" x14ac:dyDescent="0.25">
      <c r="A1" s="1" t="s">
        <v>1</v>
      </c>
    </row>
    <row r="2" spans="1:10" x14ac:dyDescent="0.25">
      <c r="A2" s="2" t="s">
        <v>2</v>
      </c>
      <c r="B2" s="2" t="s">
        <v>3</v>
      </c>
    </row>
    <row r="3" spans="1:10" x14ac:dyDescent="0.25">
      <c r="B3" s="2" t="s">
        <v>9</v>
      </c>
    </row>
    <row r="4" spans="1:10" x14ac:dyDescent="0.25">
      <c r="B4" s="2" t="s">
        <v>10</v>
      </c>
    </row>
    <row r="6" spans="1:10" x14ac:dyDescent="0.25">
      <c r="B6" s="8" t="s">
        <v>6</v>
      </c>
      <c r="C6" s="8"/>
      <c r="D6" s="8"/>
      <c r="E6" s="8"/>
      <c r="F6" s="8"/>
      <c r="G6" s="8"/>
      <c r="H6" s="8"/>
      <c r="I6" s="8"/>
    </row>
    <row r="7" spans="1:10" x14ac:dyDescent="0.25">
      <c r="B7" s="10" t="s">
        <v>7</v>
      </c>
      <c r="C7" s="10"/>
      <c r="D7" s="10"/>
      <c r="E7" s="10"/>
      <c r="F7" s="10"/>
      <c r="G7" s="10"/>
      <c r="H7" s="10"/>
      <c r="I7" s="10"/>
    </row>
    <row r="8" spans="1:10" x14ac:dyDescent="0.25">
      <c r="A8" s="3" t="s">
        <v>0</v>
      </c>
      <c r="B8" s="4">
        <v>0.03</v>
      </c>
      <c r="C8" s="4">
        <v>0.02</v>
      </c>
      <c r="D8" s="4">
        <v>0.01</v>
      </c>
      <c r="E8" s="4">
        <v>5.0000000000000001E-3</v>
      </c>
      <c r="F8" s="4">
        <v>3.5000000000000001E-3</v>
      </c>
      <c r="G8" s="4">
        <v>2.5000000000000001E-3</v>
      </c>
      <c r="H8" s="4">
        <v>1.5E-3</v>
      </c>
      <c r="I8" s="4">
        <v>0</v>
      </c>
    </row>
    <row r="9" spans="1:10" x14ac:dyDescent="0.25">
      <c r="A9" s="2">
        <v>0</v>
      </c>
      <c r="B9" s="5">
        <f t="shared" ref="B9:I9" si="0">50000*87.5%</f>
        <v>43750</v>
      </c>
      <c r="C9" s="5">
        <f t="shared" si="0"/>
        <v>43750</v>
      </c>
      <c r="D9" s="5">
        <f t="shared" si="0"/>
        <v>43750</v>
      </c>
      <c r="E9" s="5">
        <f t="shared" si="0"/>
        <v>43750</v>
      </c>
      <c r="F9" s="5">
        <f t="shared" si="0"/>
        <v>43750</v>
      </c>
      <c r="G9" s="5">
        <f t="shared" si="0"/>
        <v>43750</v>
      </c>
      <c r="H9" s="5">
        <f t="shared" si="0"/>
        <v>43750</v>
      </c>
      <c r="I9" s="5">
        <f t="shared" si="0"/>
        <v>43750</v>
      </c>
    </row>
    <row r="10" spans="1:10" x14ac:dyDescent="0.25">
      <c r="A10" s="2">
        <v>1</v>
      </c>
      <c r="B10" s="5">
        <f>(B9-50)*(1+B$8)</f>
        <v>45011</v>
      </c>
      <c r="C10" s="5">
        <f t="shared" ref="C10:C19" si="1">(C9-50)*(1+C$8)</f>
        <v>44574</v>
      </c>
      <c r="D10" s="5">
        <f t="shared" ref="D10:D19" si="2">(D9-50)*(1+D$8)</f>
        <v>44137</v>
      </c>
      <c r="E10" s="5">
        <f t="shared" ref="E10:E19" si="3">(E9-50)*(1+E$8)</f>
        <v>43918.499999999993</v>
      </c>
      <c r="F10" s="5">
        <f t="shared" ref="F10:F19" si="4">(F9-50)*(1+F$8)</f>
        <v>43852.950000000004</v>
      </c>
      <c r="G10" s="5">
        <f t="shared" ref="G10:G19" si="5">(G9-50)*(1+G$8)</f>
        <v>43809.25</v>
      </c>
      <c r="H10" s="5">
        <f t="shared" ref="H10:H19" si="6">(H9-50)*(1+H$8)</f>
        <v>43765.55</v>
      </c>
      <c r="I10" s="5">
        <f t="shared" ref="I10:I19" si="7">(I9-50)*(1+I$8)</f>
        <v>43700</v>
      </c>
    </row>
    <row r="11" spans="1:10" x14ac:dyDescent="0.25">
      <c r="A11" s="2">
        <v>2</v>
      </c>
      <c r="B11" s="5">
        <f t="shared" ref="B11:B19" si="8">(B10-50)*(1+B$8)</f>
        <v>46309.83</v>
      </c>
      <c r="C11" s="5">
        <f t="shared" si="1"/>
        <v>45414.48</v>
      </c>
      <c r="D11" s="5">
        <f t="shared" si="2"/>
        <v>44527.87</v>
      </c>
      <c r="E11" s="5">
        <f t="shared" si="3"/>
        <v>44087.842499999992</v>
      </c>
      <c r="F11" s="5">
        <f t="shared" si="4"/>
        <v>43956.26032500001</v>
      </c>
      <c r="G11" s="5">
        <f t="shared" si="5"/>
        <v>43868.648125</v>
      </c>
      <c r="H11" s="5">
        <f t="shared" si="6"/>
        <v>43781.123325000008</v>
      </c>
      <c r="I11" s="5">
        <f t="shared" si="7"/>
        <v>43650</v>
      </c>
    </row>
    <row r="12" spans="1:10" x14ac:dyDescent="0.25">
      <c r="A12" s="2">
        <v>3</v>
      </c>
      <c r="B12" s="5">
        <f t="shared" si="8"/>
        <v>47647.624900000003</v>
      </c>
      <c r="C12" s="5">
        <f t="shared" si="1"/>
        <v>46271.769600000007</v>
      </c>
      <c r="D12" s="5">
        <f t="shared" si="2"/>
        <v>44922.648700000005</v>
      </c>
      <c r="E12" s="5">
        <f t="shared" si="3"/>
        <v>44258.031712499986</v>
      </c>
      <c r="F12" s="5">
        <f t="shared" si="4"/>
        <v>44059.932236137516</v>
      </c>
      <c r="G12" s="5">
        <f t="shared" si="5"/>
        <v>43928.194745312496</v>
      </c>
      <c r="H12" s="5">
        <f t="shared" si="6"/>
        <v>43796.720009987512</v>
      </c>
      <c r="I12" s="5">
        <f t="shared" si="7"/>
        <v>43600</v>
      </c>
    </row>
    <row r="13" spans="1:10" x14ac:dyDescent="0.25">
      <c r="A13" s="2">
        <v>4</v>
      </c>
      <c r="B13" s="5">
        <f t="shared" si="8"/>
        <v>49025.553647000001</v>
      </c>
      <c r="C13" s="5">
        <f t="shared" si="1"/>
        <v>47146.204992000006</v>
      </c>
      <c r="D13" s="5">
        <f t="shared" si="2"/>
        <v>45321.375187000005</v>
      </c>
      <c r="E13" s="5">
        <f t="shared" si="3"/>
        <v>44429.071871062479</v>
      </c>
      <c r="F13" s="5">
        <f t="shared" si="4"/>
        <v>44163.966998964002</v>
      </c>
      <c r="G13" s="5">
        <f t="shared" si="5"/>
        <v>43987.890232175778</v>
      </c>
      <c r="H13" s="5">
        <f t="shared" si="6"/>
        <v>43812.340090002494</v>
      </c>
      <c r="I13" s="5">
        <f t="shared" si="7"/>
        <v>43550</v>
      </c>
    </row>
    <row r="14" spans="1:10" x14ac:dyDescent="0.25">
      <c r="A14" s="2">
        <v>5</v>
      </c>
      <c r="B14" s="5">
        <f t="shared" si="8"/>
        <v>50444.820256409999</v>
      </c>
      <c r="C14" s="5">
        <f t="shared" si="1"/>
        <v>48038.129091840005</v>
      </c>
      <c r="D14" s="5">
        <f t="shared" si="2"/>
        <v>45724.088938870009</v>
      </c>
      <c r="E14" s="5">
        <f t="shared" si="3"/>
        <v>44600.967230417788</v>
      </c>
      <c r="F14" s="5">
        <f t="shared" si="4"/>
        <v>44268.365883460378</v>
      </c>
      <c r="G14" s="5">
        <f t="shared" si="5"/>
        <v>44047.734957756213</v>
      </c>
      <c r="H14" s="5">
        <f t="shared" si="6"/>
        <v>43827.983600137501</v>
      </c>
      <c r="I14" s="5">
        <f t="shared" si="7"/>
        <v>43500</v>
      </c>
    </row>
    <row r="15" spans="1:10" x14ac:dyDescent="0.25">
      <c r="A15" s="2">
        <v>6</v>
      </c>
      <c r="B15" s="5">
        <f t="shared" si="8"/>
        <v>51906.664864102298</v>
      </c>
      <c r="C15" s="5">
        <f t="shared" si="1"/>
        <v>48947.891673676808</v>
      </c>
      <c r="D15" s="5">
        <f t="shared" si="2"/>
        <v>46130.829828258713</v>
      </c>
      <c r="E15" s="5">
        <f t="shared" si="3"/>
        <v>44773.72206656987</v>
      </c>
      <c r="F15" s="5">
        <f t="shared" si="4"/>
        <v>44373.130164052491</v>
      </c>
      <c r="G15" s="5">
        <f t="shared" si="5"/>
        <v>44107.729295150602</v>
      </c>
      <c r="H15" s="5">
        <f t="shared" si="6"/>
        <v>43843.650575537707</v>
      </c>
      <c r="I15" s="5">
        <f t="shared" si="7"/>
        <v>43450</v>
      </c>
      <c r="J15" s="5"/>
    </row>
    <row r="16" spans="1:10" x14ac:dyDescent="0.25">
      <c r="A16" s="2">
        <v>7</v>
      </c>
      <c r="B16" s="5">
        <f t="shared" si="8"/>
        <v>53412.36481002537</v>
      </c>
      <c r="C16" s="5">
        <f t="shared" si="1"/>
        <v>49875.849507150342</v>
      </c>
      <c r="D16" s="5">
        <f t="shared" si="2"/>
        <v>46541.6381265413</v>
      </c>
      <c r="E16" s="5">
        <f t="shared" si="3"/>
        <v>44947.340676902713</v>
      </c>
      <c r="F16" s="5">
        <f t="shared" si="4"/>
        <v>44478.261119626673</v>
      </c>
      <c r="G16" s="5">
        <f t="shared" si="5"/>
        <v>44167.873618388476</v>
      </c>
      <c r="H16" s="5">
        <f t="shared" si="6"/>
        <v>43859.341051401017</v>
      </c>
      <c r="I16" s="5">
        <f t="shared" si="7"/>
        <v>43400</v>
      </c>
      <c r="J16" s="5"/>
    </row>
    <row r="17" spans="1:10" x14ac:dyDescent="0.25">
      <c r="A17" s="2">
        <v>8</v>
      </c>
      <c r="B17" s="5">
        <f t="shared" si="8"/>
        <v>54963.235754326131</v>
      </c>
      <c r="C17" s="5">
        <f t="shared" si="1"/>
        <v>50822.366497293347</v>
      </c>
      <c r="D17" s="5">
        <f t="shared" si="2"/>
        <v>46956.554507806715</v>
      </c>
      <c r="E17" s="5">
        <f t="shared" si="3"/>
        <v>45121.827380287221</v>
      </c>
      <c r="F17" s="5">
        <f t="shared" si="4"/>
        <v>44583.760033545368</v>
      </c>
      <c r="G17" s="5">
        <f t="shared" si="5"/>
        <v>44228.168302434446</v>
      </c>
      <c r="H17" s="5">
        <f t="shared" si="6"/>
        <v>43875.055062978121</v>
      </c>
      <c r="I17" s="5">
        <f t="shared" si="7"/>
        <v>43350</v>
      </c>
      <c r="J17" s="5"/>
    </row>
    <row r="18" spans="1:10" x14ac:dyDescent="0.25">
      <c r="A18" s="2">
        <v>9</v>
      </c>
      <c r="B18" s="5">
        <f t="shared" si="8"/>
        <v>56560.632826955916</v>
      </c>
      <c r="C18" s="5">
        <f t="shared" si="1"/>
        <v>51787.813827239217</v>
      </c>
      <c r="D18" s="5">
        <f t="shared" si="2"/>
        <v>47375.620052884784</v>
      </c>
      <c r="E18" s="5">
        <f t="shared" si="3"/>
        <v>45297.186517188653</v>
      </c>
      <c r="F18" s="5">
        <f t="shared" si="4"/>
        <v>44689.628193662778</v>
      </c>
      <c r="G18" s="5">
        <f t="shared" si="5"/>
        <v>44288.61372319053</v>
      </c>
      <c r="H18" s="5">
        <f t="shared" si="6"/>
        <v>43890.79264557259</v>
      </c>
      <c r="I18" s="5">
        <f t="shared" si="7"/>
        <v>43300</v>
      </c>
      <c r="J18" s="5"/>
    </row>
    <row r="19" spans="1:10" x14ac:dyDescent="0.25">
      <c r="A19" s="2">
        <v>10</v>
      </c>
      <c r="B19" s="5">
        <f t="shared" si="8"/>
        <v>58205.951811764593</v>
      </c>
      <c r="C19" s="5">
        <f t="shared" si="1"/>
        <v>52772.570103784004</v>
      </c>
      <c r="D19" s="5">
        <f t="shared" si="2"/>
        <v>47798.876253413633</v>
      </c>
      <c r="E19" s="5">
        <f t="shared" si="3"/>
        <v>45473.422449774589</v>
      </c>
      <c r="F19" s="5">
        <f t="shared" si="4"/>
        <v>44795.8668923406</v>
      </c>
      <c r="G19" s="5">
        <f t="shared" si="5"/>
        <v>44349.210257498504</v>
      </c>
      <c r="H19" s="5">
        <f t="shared" si="6"/>
        <v>43906.553834540951</v>
      </c>
      <c r="I19" s="5">
        <f t="shared" si="7"/>
        <v>43250</v>
      </c>
      <c r="J19" s="5"/>
    </row>
    <row r="20" spans="1:10" x14ac:dyDescent="0.25">
      <c r="B20" s="5"/>
      <c r="C20" s="5"/>
      <c r="D20" s="5"/>
      <c r="E20" s="5"/>
      <c r="F20" s="5"/>
      <c r="G20" s="5"/>
      <c r="H20" s="5"/>
      <c r="I20" s="5"/>
      <c r="J20" s="5"/>
    </row>
    <row r="21" spans="1:10" x14ac:dyDescent="0.25">
      <c r="B21" s="8" t="s">
        <v>4</v>
      </c>
      <c r="C21" s="8"/>
      <c r="D21" s="8"/>
      <c r="E21" s="8"/>
      <c r="F21" s="8"/>
      <c r="G21" s="8"/>
      <c r="H21" s="8"/>
      <c r="I21" s="8"/>
      <c r="J21" s="5"/>
    </row>
    <row r="22" spans="1:10" ht="30" customHeight="1" x14ac:dyDescent="0.25">
      <c r="B22" s="9" t="s">
        <v>8</v>
      </c>
      <c r="C22" s="9"/>
      <c r="D22" s="9"/>
      <c r="E22" s="9"/>
      <c r="F22" s="9"/>
      <c r="G22" s="9"/>
      <c r="H22" s="9"/>
      <c r="I22" s="9"/>
    </row>
    <row r="23" spans="1:10" x14ac:dyDescent="0.25">
      <c r="A23" s="3" t="s">
        <v>0</v>
      </c>
      <c r="B23" s="4">
        <v>0.03</v>
      </c>
      <c r="C23" s="4">
        <v>0.02</v>
      </c>
      <c r="D23" s="4">
        <v>0.01</v>
      </c>
      <c r="E23" s="4">
        <v>5.0000000000000001E-3</v>
      </c>
      <c r="F23" s="4">
        <v>3.5000000000000001E-3</v>
      </c>
      <c r="G23" s="4">
        <v>2.5000000000000001E-3</v>
      </c>
      <c r="H23" s="4">
        <v>1.5E-3</v>
      </c>
      <c r="I23" s="4">
        <v>0</v>
      </c>
    </row>
    <row r="24" spans="1:10" x14ac:dyDescent="0.25">
      <c r="A24" s="2">
        <v>1</v>
      </c>
      <c r="B24" s="5">
        <f t="shared" ref="B24:B33" si="9">B25*(1+1%+B$23)^-1</f>
        <v>45395.087589149378</v>
      </c>
      <c r="C24" s="5">
        <f t="shared" ref="C24" si="10">C25*(1+1%+C$23)^-1</f>
        <v>45352.316510558077</v>
      </c>
      <c r="D24" s="5">
        <f t="shared" ref="D24" si="11">D25*(1+1%+D$23)^-1</f>
        <v>45308.7441292781</v>
      </c>
      <c r="E24" s="5">
        <f t="shared" ref="E24" si="12">E25*(1+1%+E$23)^-1</f>
        <v>45286.650386383932</v>
      </c>
      <c r="F24" s="5">
        <f t="shared" ref="F24" si="13">F25*(1+1%+F$23)^-1</f>
        <v>45279.981660544101</v>
      </c>
      <c r="G24" s="5">
        <f t="shared" ref="G24" si="14">G25*(1+1%+G$23)^-1</f>
        <v>45275.525358707884</v>
      </c>
      <c r="H24" s="5">
        <f t="shared" ref="H24" si="15">H25*(1+1%+H$23)^-1</f>
        <v>45271.060641489617</v>
      </c>
      <c r="I24" s="5">
        <f t="shared" ref="I24" si="16">I25*(1+1%+I$23)^-1</f>
        <v>45264.347734649156</v>
      </c>
    </row>
    <row r="25" spans="1:10" x14ac:dyDescent="0.25">
      <c r="A25" s="2">
        <v>2</v>
      </c>
      <c r="B25" s="5">
        <f t="shared" si="9"/>
        <v>47210.891092715356</v>
      </c>
      <c r="C25" s="5">
        <f t="shared" ref="C25" si="17">C26*(1+1%+C$23)^-1</f>
        <v>46712.886005874818</v>
      </c>
      <c r="D25" s="5">
        <f t="shared" ref="D25" si="18">D26*(1+1%+D$23)^-1</f>
        <v>46214.919011863662</v>
      </c>
      <c r="E25" s="5">
        <f t="shared" ref="E25" si="19">E26*(1+1%+E$23)^-1</f>
        <v>45965.950142179681</v>
      </c>
      <c r="F25" s="5">
        <f t="shared" ref="F25" si="20">F26*(1+1%+F$23)^-1</f>
        <v>45891.261412961452</v>
      </c>
      <c r="G25" s="5">
        <f t="shared" ref="G25" si="21">G26*(1+1%+G$23)^-1</f>
        <v>45841.469425691728</v>
      </c>
      <c r="H25" s="5">
        <f t="shared" ref="H25" si="22">H26*(1+1%+H$23)^-1</f>
        <v>45791.677838866752</v>
      </c>
      <c r="I25" s="5">
        <f t="shared" ref="I25" si="23">I26*(1+1%+I$23)^-1</f>
        <v>45716.99121199565</v>
      </c>
    </row>
    <row r="26" spans="1:10" x14ac:dyDescent="0.25">
      <c r="A26" s="2">
        <v>3</v>
      </c>
      <c r="B26" s="5">
        <f t="shared" si="9"/>
        <v>49099.326736423973</v>
      </c>
      <c r="C26" s="5">
        <f t="shared" ref="C26" si="24">C27*(1+1%+C$23)^-1</f>
        <v>48114.272586051062</v>
      </c>
      <c r="D26" s="5">
        <f t="shared" ref="D26" si="25">D27*(1+1%+D$23)^-1</f>
        <v>47139.217392100938</v>
      </c>
      <c r="E26" s="5">
        <f t="shared" ref="E26" si="26">E27*(1+1%+E$23)^-1</f>
        <v>46655.439394312372</v>
      </c>
      <c r="F26" s="5">
        <f t="shared" ref="F26" si="27">F27*(1+1%+F$23)^-1</f>
        <v>46510.79344203644</v>
      </c>
      <c r="G26" s="5">
        <f t="shared" ref="G26" si="28">G27*(1+1%+G$23)^-1</f>
        <v>46414.487793512875</v>
      </c>
      <c r="H26" s="5">
        <f t="shared" ref="H26" si="29">H27*(1+1%+H$23)^-1</f>
        <v>46318.282134013723</v>
      </c>
      <c r="I26" s="5">
        <f t="shared" ref="I26" si="30">I27*(1+1%+I$23)^-1</f>
        <v>46174.161124115606</v>
      </c>
    </row>
    <row r="27" spans="1:10" x14ac:dyDescent="0.25">
      <c r="A27" s="2">
        <v>4</v>
      </c>
      <c r="B27" s="5">
        <f t="shared" si="9"/>
        <v>51063.299805880939</v>
      </c>
      <c r="C27" s="5">
        <f t="shared" ref="C27" si="31">C28*(1+1%+C$23)^-1</f>
        <v>49557.700763632594</v>
      </c>
      <c r="D27" s="5">
        <f t="shared" ref="D27" si="32">D28*(1+1%+D$23)^-1</f>
        <v>48082.001739942956</v>
      </c>
      <c r="E27" s="5">
        <f t="shared" ref="E27" si="33">E28*(1+1%+E$23)^-1</f>
        <v>47355.270985227049</v>
      </c>
      <c r="F27" s="5">
        <f t="shared" ref="F27" si="34">F28*(1+1%+F$23)^-1</f>
        <v>47138.689153503939</v>
      </c>
      <c r="G27" s="5">
        <f t="shared" ref="G27" si="35">G28*(1+1%+G$23)^-1</f>
        <v>46994.668890931782</v>
      </c>
      <c r="H27" s="5">
        <f t="shared" ref="H27" si="36">H28*(1+1%+H$23)^-1</f>
        <v>46850.942378554886</v>
      </c>
      <c r="I27" s="5">
        <f t="shared" ref="I27" si="37">I28*(1+1%+I$23)^-1</f>
        <v>46635.902735356765</v>
      </c>
    </row>
    <row r="28" spans="1:10" x14ac:dyDescent="0.25">
      <c r="A28" s="2">
        <v>5</v>
      </c>
      <c r="B28" s="5">
        <f t="shared" si="9"/>
        <v>53105.831798116182</v>
      </c>
      <c r="C28" s="5">
        <f t="shared" ref="C28" si="38">C29*(1+1%+C$23)^-1</f>
        <v>51044.431786541572</v>
      </c>
      <c r="D28" s="5">
        <f t="shared" ref="D28" si="39">D29*(1+1%+D$23)^-1</f>
        <v>49043.641774741816</v>
      </c>
      <c r="E28" s="5">
        <f t="shared" ref="E28" si="40">E29*(1+1%+E$23)^-1</f>
        <v>48065.600050005451</v>
      </c>
      <c r="F28" s="5">
        <f t="shared" ref="F28" si="41">F29*(1+1%+F$23)^-1</f>
        <v>47775.061457076248</v>
      </c>
      <c r="G28" s="5">
        <f t="shared" ref="G28" si="42">G29*(1+1%+G$23)^-1</f>
        <v>47582.102252068427</v>
      </c>
      <c r="H28" s="5">
        <f t="shared" ref="H28" si="43">H29*(1+1%+H$23)^-1</f>
        <v>47389.728215908268</v>
      </c>
      <c r="I28" s="5">
        <f t="shared" ref="I28" si="44">I29*(1+1%+I$23)^-1</f>
        <v>47102.261762710332</v>
      </c>
    </row>
    <row r="29" spans="1:10" x14ac:dyDescent="0.25">
      <c r="A29" s="2">
        <v>6</v>
      </c>
      <c r="B29" s="5">
        <f t="shared" si="9"/>
        <v>55230.065070040837</v>
      </c>
      <c r="C29" s="5">
        <f t="shared" ref="C29" si="45">C30*(1+1%+C$23)^-1</f>
        <v>52575.76474013782</v>
      </c>
      <c r="D29" s="5">
        <f t="shared" ref="D29" si="46">D30*(1+1%+D$23)^-1</f>
        <v>50024.514610236656</v>
      </c>
      <c r="E29" s="5">
        <f t="shared" ref="E29" si="47">E30*(1+1%+E$23)^-1</f>
        <v>48786.584050755526</v>
      </c>
      <c r="F29" s="5">
        <f t="shared" ref="F29" si="48">F30*(1+1%+F$23)^-1</f>
        <v>48420.024786746784</v>
      </c>
      <c r="G29" s="5">
        <f t="shared" ref="G29" si="49">G30*(1+1%+G$23)^-1</f>
        <v>48176.878530219277</v>
      </c>
      <c r="H29" s="5">
        <f t="shared" ref="H29" si="50">H30*(1+1%+H$23)^-1</f>
        <v>47934.710090391214</v>
      </c>
      <c r="I29" s="5">
        <f t="shared" ref="I29" si="51">I30*(1+1%+I$23)^-1</f>
        <v>47573.284380337434</v>
      </c>
    </row>
    <row r="30" spans="1:10" x14ac:dyDescent="0.25">
      <c r="A30" s="2">
        <v>7</v>
      </c>
      <c r="B30" s="5">
        <f t="shared" si="9"/>
        <v>57439.267672842478</v>
      </c>
      <c r="C30" s="5">
        <f t="shared" ref="C30" si="52">C31*(1+1%+C$23)^-1</f>
        <v>54153.037682341957</v>
      </c>
      <c r="D30" s="5">
        <f t="shared" ref="D30" si="53">D31*(1+1%+D$23)^-1</f>
        <v>51025.004902441389</v>
      </c>
      <c r="E30" s="5">
        <f t="shared" ref="E30" si="54">E31*(1+1%+E$23)^-1</f>
        <v>49518.382811516851</v>
      </c>
      <c r="F30" s="5">
        <f t="shared" ref="F30" si="55">F31*(1+1%+F$23)^-1</f>
        <v>49073.695121367869</v>
      </c>
      <c r="G30" s="5">
        <f t="shared" ref="G30" si="56">G31*(1+1%+G$23)^-1</f>
        <v>48779.089511847014</v>
      </c>
      <c r="H30" s="5">
        <f t="shared" ref="H30" si="57">H31*(1+1%+H$23)^-1</f>
        <v>48485.959256430717</v>
      </c>
      <c r="I30" s="5">
        <f t="shared" ref="I30" si="58">I31*(1+1%+I$23)^-1</f>
        <v>48049.017224140807</v>
      </c>
    </row>
    <row r="31" spans="1:10" x14ac:dyDescent="0.25">
      <c r="A31" s="2">
        <v>8</v>
      </c>
      <c r="B31" s="5">
        <f t="shared" si="9"/>
        <v>59736.838379756184</v>
      </c>
      <c r="C31" s="5">
        <f t="shared" ref="C31" si="59">C32*(1+1%+C$23)^-1</f>
        <v>55777.628812812218</v>
      </c>
      <c r="D31" s="5">
        <f t="shared" ref="D31" si="60">D32*(1+1%+D$23)^-1</f>
        <v>52045.505000490222</v>
      </c>
      <c r="E31" s="5">
        <f t="shared" ref="E31" si="61">E32*(1+1%+E$23)^-1</f>
        <v>50261.158553689595</v>
      </c>
      <c r="F31" s="5">
        <f t="shared" ref="F31" si="62">F32*(1+1%+F$23)^-1</f>
        <v>49736.190005506338</v>
      </c>
      <c r="G31" s="5">
        <f t="shared" ref="G31" si="63">G32*(1+1%+G$23)^-1</f>
        <v>49388.828130745096</v>
      </c>
      <c r="H31" s="5">
        <f t="shared" ref="H31" si="64">H32*(1+1%+H$23)^-1</f>
        <v>49043.547787879674</v>
      </c>
      <c r="I31" s="5">
        <f t="shared" ref="I31" si="65">I32*(1+1%+I$23)^-1</f>
        <v>48529.507396382214</v>
      </c>
    </row>
    <row r="32" spans="1:10" x14ac:dyDescent="0.25">
      <c r="A32" s="2">
        <v>9</v>
      </c>
      <c r="B32" s="5">
        <f t="shared" si="9"/>
        <v>62126.31191494644</v>
      </c>
      <c r="C32" s="5">
        <f t="shared" ref="C32" si="66">C33*(1+1%+C$23)^-1</f>
        <v>57450.95767719658</v>
      </c>
      <c r="D32" s="5">
        <f t="shared" ref="D32" si="67">D33*(1+1%+D$23)^-1</f>
        <v>53086.415100500031</v>
      </c>
      <c r="E32" s="5">
        <f t="shared" ref="E32" si="68">E33*(1+1%+E$23)^-1</f>
        <v>51015.075931994928</v>
      </c>
      <c r="F32" s="5">
        <f t="shared" ref="F32" si="69">F33*(1+1%+F$23)^-1</f>
        <v>50407.62857058068</v>
      </c>
      <c r="G32" s="5">
        <f t="shared" ref="G32" si="70">G33*(1+1%+G$23)^-1</f>
        <v>50006.18848237941</v>
      </c>
      <c r="H32" s="5">
        <f t="shared" ref="H32" si="71">H33*(1+1%+H$23)^-1</f>
        <v>49607.548587440295</v>
      </c>
      <c r="I32" s="5">
        <f t="shared" ref="I32" si="72">I33*(1+1%+I$23)^-1</f>
        <v>49014.80247034604</v>
      </c>
    </row>
    <row r="33" spans="1:9" x14ac:dyDescent="0.25">
      <c r="A33" s="2">
        <v>10</v>
      </c>
      <c r="B33" s="5">
        <f t="shared" si="9"/>
        <v>64611.364391544303</v>
      </c>
      <c r="C33" s="5">
        <f t="shared" ref="C33:I33" si="73">C34*(1+1%+C$23)^-1</f>
        <v>59174.486407512479</v>
      </c>
      <c r="D33" s="5">
        <f t="shared" si="73"/>
        <v>54148.143402510032</v>
      </c>
      <c r="E33" s="5">
        <f t="shared" si="73"/>
        <v>51780.302070974845</v>
      </c>
      <c r="F33" s="5">
        <f t="shared" si="73"/>
        <v>51088.131556283523</v>
      </c>
      <c r="G33" s="5">
        <f t="shared" si="73"/>
        <v>50631.265838409148</v>
      </c>
      <c r="H33" s="5">
        <f t="shared" si="73"/>
        <v>50178.035396195861</v>
      </c>
      <c r="I33" s="5">
        <f t="shared" si="73"/>
        <v>49504.950495049503</v>
      </c>
    </row>
    <row r="34" spans="1:9" x14ac:dyDescent="0.25">
      <c r="A34" s="2">
        <v>11</v>
      </c>
      <c r="B34" s="5">
        <f t="shared" ref="B34:I34" si="74">50000*(1+B$23)^10</f>
        <v>67195.818967206083</v>
      </c>
      <c r="C34" s="5">
        <f t="shared" si="74"/>
        <v>60949.720999737852</v>
      </c>
      <c r="D34" s="5">
        <f t="shared" si="74"/>
        <v>55231.106270560238</v>
      </c>
      <c r="E34" s="5">
        <f t="shared" si="74"/>
        <v>52557.006602039459</v>
      </c>
      <c r="F34" s="5">
        <f t="shared" si="74"/>
        <v>51777.821332293359</v>
      </c>
      <c r="G34" s="5">
        <f t="shared" si="74"/>
        <v>51264.156661389257</v>
      </c>
      <c r="H34" s="5">
        <f t="shared" si="74"/>
        <v>50755.082803252117</v>
      </c>
      <c r="I34" s="5">
        <f t="shared" si="74"/>
        <v>50000</v>
      </c>
    </row>
    <row r="36" spans="1:9" x14ac:dyDescent="0.25">
      <c r="B36" s="8" t="s">
        <v>5</v>
      </c>
      <c r="C36" s="8"/>
      <c r="D36" s="8"/>
      <c r="E36" s="8"/>
      <c r="F36" s="8"/>
      <c r="G36" s="8"/>
      <c r="H36" s="8"/>
      <c r="I36" s="8"/>
    </row>
    <row r="37" spans="1:9" ht="29.45" customHeight="1" x14ac:dyDescent="0.25">
      <c r="A37" s="6"/>
      <c r="B37" s="9" t="s">
        <v>8</v>
      </c>
      <c r="C37" s="9"/>
      <c r="D37" s="9"/>
      <c r="E37" s="9"/>
      <c r="F37" s="9"/>
      <c r="G37" s="9"/>
      <c r="H37" s="9"/>
      <c r="I37" s="9"/>
    </row>
    <row r="38" spans="1:9" x14ac:dyDescent="0.25">
      <c r="A38" s="3" t="s">
        <v>0</v>
      </c>
      <c r="B38" s="4">
        <v>0.03</v>
      </c>
      <c r="C38" s="4">
        <v>0.02</v>
      </c>
      <c r="D38" s="4">
        <v>0.01</v>
      </c>
      <c r="E38" s="4">
        <v>5.0000000000000001E-3</v>
      </c>
      <c r="F38" s="4">
        <v>3.5000000000000001E-3</v>
      </c>
      <c r="G38" s="4">
        <v>2.5000000000000001E-3</v>
      </c>
      <c r="H38" s="4">
        <v>1.5E-3</v>
      </c>
      <c r="I38" s="4">
        <v>0</v>
      </c>
    </row>
    <row r="39" spans="1:9" x14ac:dyDescent="0.25">
      <c r="A39" s="2">
        <v>1</v>
      </c>
      <c r="B39" s="7">
        <f t="shared" ref="B39:F39" si="75">1-B24/(B$34/(1+B$23)^(11-$A39))</f>
        <v>9.2098248217012291E-2</v>
      </c>
      <c r="C39" s="7">
        <f t="shared" si="75"/>
        <v>9.2953669788838456E-2</v>
      </c>
      <c r="D39" s="7">
        <f t="shared" si="75"/>
        <v>9.3825117414437997E-2</v>
      </c>
      <c r="E39" s="7">
        <f t="shared" si="75"/>
        <v>9.4266992272321382E-2</v>
      </c>
      <c r="F39" s="7">
        <f t="shared" si="75"/>
        <v>9.4400366789118006E-2</v>
      </c>
      <c r="G39" s="7">
        <f t="shared" ref="G39:G49" si="76">1-G24/(G$34/(1+G$23)^(11-$A39))</f>
        <v>9.4489492825842292E-2</v>
      </c>
      <c r="H39" s="7">
        <f t="shared" ref="H39:I39" si="77">1-H24/(H$34/(1+H$23)^(11-$A39))</f>
        <v>9.4578787170207623E-2</v>
      </c>
      <c r="I39" s="7">
        <f t="shared" si="77"/>
        <v>9.4713045307016852E-2</v>
      </c>
    </row>
    <row r="40" spans="1:9" x14ac:dyDescent="0.25">
      <c r="A40" s="2">
        <v>2</v>
      </c>
      <c r="B40" s="7">
        <f t="shared" ref="B40:F40" si="78">1-B25/(B$34/(1+B$23)^(11-$A40))</f>
        <v>8.3283668102614339E-2</v>
      </c>
      <c r="C40" s="7">
        <f t="shared" si="78"/>
        <v>8.4061058708336911E-2</v>
      </c>
      <c r="D40" s="7">
        <f t="shared" si="78"/>
        <v>8.4853088873986904E-2</v>
      </c>
      <c r="E40" s="7">
        <f t="shared" si="78"/>
        <v>8.5254723538712662E-2</v>
      </c>
      <c r="F40" s="7">
        <f t="shared" si="78"/>
        <v>8.5375955895137801E-2</v>
      </c>
      <c r="G40" s="7">
        <f t="shared" si="76"/>
        <v>8.5456969063506527E-2</v>
      </c>
      <c r="H40" s="7">
        <f t="shared" ref="H40:I40" si="79">1-H25/(H$34/(1+H$23)^(11-$A40))</f>
        <v>8.5538136018637245E-2</v>
      </c>
      <c r="I40" s="7">
        <f t="shared" si="79"/>
        <v>8.5660175760086998E-2</v>
      </c>
    </row>
    <row r="41" spans="1:9" x14ac:dyDescent="0.25">
      <c r="A41" s="2">
        <v>3</v>
      </c>
      <c r="B41" s="7">
        <f t="shared" ref="B41:F41" si="80">1-B26/(B$34/(1+B$23)^(11-$A41))</f>
        <v>7.4383509540503878E-2</v>
      </c>
      <c r="C41" s="7">
        <f t="shared" si="80"/>
        <v>7.508126516626179E-2</v>
      </c>
      <c r="D41" s="7">
        <f t="shared" si="80"/>
        <v>7.5792228367788872E-2</v>
      </c>
      <c r="E41" s="7">
        <f t="shared" si="80"/>
        <v>7.6152780489346705E-2</v>
      </c>
      <c r="F41" s="7">
        <f t="shared" si="80"/>
        <v>7.6261615644964698E-2</v>
      </c>
      <c r="G41" s="7">
        <f t="shared" si="76"/>
        <v>7.6334345313516572E-2</v>
      </c>
      <c r="H41" s="7">
        <f t="shared" ref="H41:I41" si="81">1-H26/(H$34/(1+H$23)^(11-$A41))</f>
        <v>7.640721376220827E-2</v>
      </c>
      <c r="I41" s="7">
        <f t="shared" si="81"/>
        <v>7.6516777517687928E-2</v>
      </c>
    </row>
    <row r="42" spans="1:9" x14ac:dyDescent="0.25">
      <c r="A42" s="2">
        <v>4</v>
      </c>
      <c r="B42" s="7">
        <f t="shared" ref="B42:F42" si="82">1-B27/(B$34/(1+B$23)^(11-$A42))</f>
        <v>6.5396941671964748E-2</v>
      </c>
      <c r="C42" s="7">
        <f t="shared" si="82"/>
        <v>6.6013434432597662E-2</v>
      </c>
      <c r="D42" s="7">
        <f t="shared" si="82"/>
        <v>6.6641656371430491E-2</v>
      </c>
      <c r="E42" s="7">
        <f t="shared" si="82"/>
        <v>6.6960270842474579E-2</v>
      </c>
      <c r="F42" s="7">
        <f t="shared" si="82"/>
        <v>6.70564498815861E-2</v>
      </c>
      <c r="G42" s="7">
        <f t="shared" si="76"/>
        <v>6.7120722822878509E-2</v>
      </c>
      <c r="H42" s="7">
        <f t="shared" ref="H42:I42" si="83">1-H27/(H$34/(1+H$23)^(11-$A42))</f>
        <v>6.7185119041910935E-2</v>
      </c>
      <c r="I42" s="7">
        <f t="shared" si="83"/>
        <v>6.7281945292864687E-2</v>
      </c>
    </row>
    <row r="43" spans="1:9" x14ac:dyDescent="0.25">
      <c r="A43" s="2">
        <v>5</v>
      </c>
      <c r="B43" s="7">
        <f t="shared" ref="B43:F43" si="84">1-B28/(B$34/(1+B$23)^(11-$A43))</f>
        <v>5.6323125571692612E-2</v>
      </c>
      <c r="C43" s="7">
        <f t="shared" si="84"/>
        <v>5.6856703397623054E-2</v>
      </c>
      <c r="D43" s="7">
        <f t="shared" si="84"/>
        <v>5.7400484652335493E-2</v>
      </c>
      <c r="E43" s="7">
        <f t="shared" si="84"/>
        <v>5.7676293437922022E-2</v>
      </c>
      <c r="F43" s="7">
        <f t="shared" si="84"/>
        <v>5.7759553517675477E-2</v>
      </c>
      <c r="G43" s="7">
        <f t="shared" si="76"/>
        <v>5.7815193873480775E-2</v>
      </c>
      <c r="H43" s="7">
        <f t="shared" ref="H43:I43" si="85">1-H28/(H$34/(1+H$23)^(11-$A43))</f>
        <v>5.7870941498645023E-2</v>
      </c>
      <c r="I43" s="7">
        <f t="shared" si="85"/>
        <v>5.7954764745793419E-2</v>
      </c>
    </row>
    <row r="44" spans="1:9" x14ac:dyDescent="0.25">
      <c r="A44" s="2">
        <v>6</v>
      </c>
      <c r="B44" s="7">
        <f t="shared" ref="B44:F44" si="86">1-B29/(B$34/(1+B$23)^(11-$A44))</f>
        <v>4.7161214169475829E-2</v>
      </c>
      <c r="C44" s="7">
        <f t="shared" si="86"/>
        <v>4.7610200489756616E-2</v>
      </c>
      <c r="D44" s="7">
        <f t="shared" si="86"/>
        <v>4.8067816183546941E-2</v>
      </c>
      <c r="E44" s="7">
        <f t="shared" si="86"/>
        <v>4.8299938148747112E-2</v>
      </c>
      <c r="F44" s="7">
        <f t="shared" si="86"/>
        <v>4.8370012446600996E-2</v>
      </c>
      <c r="G44" s="7">
        <f t="shared" si="76"/>
        <v>4.8416841692667467E-2</v>
      </c>
      <c r="H44" s="7">
        <f t="shared" ref="H44:I44" si="87">1-H29/(H$34/(1+H$23)^(11-$A44))</f>
        <v>4.8463761683354534E-2</v>
      </c>
      <c r="I44" s="7">
        <f t="shared" si="87"/>
        <v>4.8534312393251344E-2</v>
      </c>
    </row>
    <row r="45" spans="1:9" x14ac:dyDescent="0.25">
      <c r="A45" s="2">
        <v>7</v>
      </c>
      <c r="B45" s="7">
        <f t="shared" ref="B45:F45" si="88">1-B30/(B$34/(1+B$23)^(11-$A45))</f>
        <v>3.7910352171121153E-2</v>
      </c>
      <c r="C45" s="7">
        <f t="shared" si="88"/>
        <v>3.8273045592597366E-2</v>
      </c>
      <c r="D45" s="7">
        <f t="shared" si="88"/>
        <v>3.8642745056651218E-2</v>
      </c>
      <c r="E45" s="7">
        <f t="shared" si="88"/>
        <v>3.8830285792018193E-2</v>
      </c>
      <c r="F45" s="7">
        <f t="shared" si="88"/>
        <v>3.8886903452546195E-2</v>
      </c>
      <c r="G45" s="7">
        <f t="shared" si="76"/>
        <v>3.8924740362918708E-2</v>
      </c>
      <c r="H45" s="7">
        <f t="shared" ref="H45:I45" si="89">1-H30/(H$34/(1+H$23)^(11-$A45))</f>
        <v>3.8962650966263612E-2</v>
      </c>
      <c r="I45" s="7">
        <f t="shared" si="89"/>
        <v>3.9019655517183893E-2</v>
      </c>
    </row>
    <row r="46" spans="1:9" x14ac:dyDescent="0.25">
      <c r="A46" s="2">
        <v>8</v>
      </c>
      <c r="B46" s="7">
        <f t="shared" ref="B46:F46" si="90">1-B31/(B$34/(1+B$23)^(11-$A46))</f>
        <v>2.8569675978607489E-2</v>
      </c>
      <c r="C46" s="7">
        <f t="shared" si="90"/>
        <v>2.8844349961152149E-2</v>
      </c>
      <c r="D46" s="7">
        <f t="shared" si="90"/>
        <v>2.9124356393845807E-2</v>
      </c>
      <c r="E46" s="7">
        <f t="shared" si="90"/>
        <v>2.926640803870495E-2</v>
      </c>
      <c r="F46" s="7">
        <f t="shared" si="90"/>
        <v>2.9309294119736262E-2</v>
      </c>
      <c r="G46" s="7">
        <f t="shared" si="76"/>
        <v>2.9337954730628613E-2</v>
      </c>
      <c r="H46" s="7">
        <f t="shared" ref="H46:I46" si="91">1-H31/(H$34/(1+H$23)^(11-$A46))</f>
        <v>2.9366671445207881E-2</v>
      </c>
      <c r="I46" s="7">
        <f t="shared" si="91"/>
        <v>2.9409852072355691E-2</v>
      </c>
    </row>
    <row r="47" spans="1:9" x14ac:dyDescent="0.25">
      <c r="A47" s="2">
        <v>9</v>
      </c>
      <c r="B47" s="7">
        <f t="shared" ref="B47:F47" si="92">1-B32/(B$34/(1+B$23)^(11-$A47))</f>
        <v>1.9138313609467716E-2</v>
      </c>
      <c r="C47" s="7">
        <f t="shared" si="92"/>
        <v>1.9323216137241972E-2</v>
      </c>
      <c r="D47" s="7">
        <f t="shared" si="92"/>
        <v>1.9511726259131223E-2</v>
      </c>
      <c r="E47" s="7">
        <f t="shared" si="92"/>
        <v>1.9607367322672098E-2</v>
      </c>
      <c r="F47" s="7">
        <f t="shared" si="92"/>
        <v>1.9636242740760146E-2</v>
      </c>
      <c r="G47" s="7">
        <f t="shared" si="76"/>
        <v>1.9655540313976427E-2</v>
      </c>
      <c r="H47" s="7">
        <f t="shared" ref="H47:I47" si="93">1-H32/(H$34/(1+H$23)^(11-$A47))</f>
        <v>1.9674875853048279E-2</v>
      </c>
      <c r="I47" s="7">
        <f t="shared" si="93"/>
        <v>1.9703950593079167E-2</v>
      </c>
    </row>
    <row r="48" spans="1:9" x14ac:dyDescent="0.25">
      <c r="A48" s="2">
        <v>10</v>
      </c>
      <c r="B48" s="7">
        <f t="shared" ref="B48:F48" si="94">1-B33/(B$34/(1+B$23)^(11-$A48))</f>
        <v>9.6153846153848033E-3</v>
      </c>
      <c r="C48" s="7">
        <f t="shared" si="94"/>
        <v>9.7087378640776656E-3</v>
      </c>
      <c r="D48" s="7">
        <f t="shared" si="94"/>
        <v>9.8039215686275272E-3</v>
      </c>
      <c r="E48" s="7">
        <f t="shared" si="94"/>
        <v>9.8522167487683499E-3</v>
      </c>
      <c r="F48" s="7">
        <f t="shared" si="94"/>
        <v>9.8667982239764029E-3</v>
      </c>
      <c r="G48" s="7">
        <f t="shared" si="76"/>
        <v>9.8765432098765205E-3</v>
      </c>
      <c r="H48" s="7">
        <f t="shared" ref="H48:I48" si="95">1-H33/(H$34/(1+H$23)^(11-$A48))</f>
        <v>9.8863074641621917E-3</v>
      </c>
      <c r="I48" s="7">
        <f t="shared" si="95"/>
        <v>9.9009900990099098E-3</v>
      </c>
    </row>
    <row r="49" spans="1:9" x14ac:dyDescent="0.25">
      <c r="A49" s="2">
        <v>11</v>
      </c>
      <c r="B49" s="7">
        <f t="shared" ref="B49:F49" si="96">1-B34/(B$34/(1+B$23)^(11-$A49))</f>
        <v>0</v>
      </c>
      <c r="C49" s="7">
        <f t="shared" si="96"/>
        <v>0</v>
      </c>
      <c r="D49" s="7">
        <f t="shared" si="96"/>
        <v>0</v>
      </c>
      <c r="E49" s="7">
        <f t="shared" si="96"/>
        <v>0</v>
      </c>
      <c r="F49" s="7">
        <f t="shared" si="96"/>
        <v>0</v>
      </c>
      <c r="G49" s="7">
        <f t="shared" si="76"/>
        <v>0</v>
      </c>
      <c r="H49" s="7">
        <f>1-H34/(H$34/(1+H$23)^(11-$A49))</f>
        <v>0</v>
      </c>
      <c r="I49" s="7">
        <f t="shared" ref="I49" si="97">1-I34/(I$34/(1+I$23)^(11-$A49))</f>
        <v>0</v>
      </c>
    </row>
  </sheetData>
  <mergeCells count="6">
    <mergeCell ref="B6:I6"/>
    <mergeCell ref="B21:I21"/>
    <mergeCell ref="B36:I36"/>
    <mergeCell ref="B37:I37"/>
    <mergeCell ref="B7:I7"/>
    <mergeCell ref="B22:I2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Calculations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 Bayerle</dc:creator>
  <cp:lastModifiedBy>Brian Bayerle</cp:lastModifiedBy>
  <dcterms:created xsi:type="dcterms:W3CDTF">2020-08-17T17:31:35Z</dcterms:created>
  <dcterms:modified xsi:type="dcterms:W3CDTF">2020-09-22T18:07:21Z</dcterms:modified>
</cp:coreProperties>
</file>