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hill\Downloads\"/>
    </mc:Choice>
  </mc:AlternateContent>
  <xr:revisionPtr revIDLastSave="0" documentId="8_{0AB308AF-519F-4F8D-89BE-2C5BB3D6F739}" xr6:coauthVersionLast="47" xr6:coauthVersionMax="47" xr10:uidLastSave="{00000000-0000-0000-0000-000000000000}"/>
  <workbookProtection workbookAlgorithmName="SHA-512" workbookHashValue="p2Sla8/QKwqqlLL7nFIOXAbWaB8BbHz1DEpjAB99o64EYONho1bsWXtQnYVWTr5QWqmAmgdgCvtCnmJtyB05OQ==" workbookSaltValue="2agV5jOyBDaeFeV6FQRfpg==" workbookSpinCount="100000" lockStructure="1"/>
  <bookViews>
    <workbookView showSheetTabs="0" xWindow="-110" yWindow="-110" windowWidth="25180" windowHeight="16140" tabRatio="728" xr2:uid="{0508F344-DC67-443E-A476-1C3A57127670}"/>
  </bookViews>
  <sheets>
    <sheet name="Input" sheetId="5" r:id="rId1"/>
    <sheet name="Balance Sheet - DOM" sheetId="6" r:id="rId2"/>
    <sheet name="Income Statement - DOM" sheetId="7" r:id="rId3"/>
    <sheet name="Premuims and Losses - DOM" sheetId="8" r:id="rId4"/>
    <sheet name="Balance Sheet - USD" sheetId="9" r:id="rId5"/>
    <sheet name="Income Statement - USD" sheetId="10" r:id="rId6"/>
    <sheet name="Premuims and Losses - USD" sheetId="11" r:id="rId7"/>
  </sheets>
  <definedNames>
    <definedName name="Syndicate_Info___Instructions">'Balance Sheet - DOM'!$B$6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  <c r="L19" i="9"/>
  <c r="L26" i="9"/>
  <c r="P36" i="6"/>
  <c r="N36" i="6"/>
  <c r="L36" i="6"/>
  <c r="J37" i="11"/>
  <c r="K37" i="11"/>
  <c r="L37" i="11"/>
  <c r="M37" i="11"/>
  <c r="N37" i="11"/>
  <c r="O37" i="11"/>
  <c r="P37" i="11"/>
  <c r="Q37" i="11"/>
  <c r="R37" i="11"/>
  <c r="J38" i="11"/>
  <c r="K38" i="11"/>
  <c r="L38" i="11"/>
  <c r="M38" i="11"/>
  <c r="N38" i="11"/>
  <c r="O38" i="11"/>
  <c r="P38" i="11"/>
  <c r="Q38" i="11"/>
  <c r="R38" i="11"/>
  <c r="J39" i="11"/>
  <c r="K39" i="11"/>
  <c r="L39" i="11"/>
  <c r="M39" i="11"/>
  <c r="N39" i="11"/>
  <c r="O39" i="11"/>
  <c r="P39" i="11"/>
  <c r="Q39" i="11"/>
  <c r="R39" i="11"/>
  <c r="J30" i="8"/>
  <c r="J49" i="8"/>
  <c r="J46" i="8"/>
  <c r="F7" i="8"/>
  <c r="L19" i="6"/>
  <c r="J27" i="8"/>
  <c r="Q24" i="7"/>
  <c r="O24" i="7"/>
  <c r="M24" i="7"/>
  <c r="Q18" i="7"/>
  <c r="O18" i="7"/>
  <c r="M18" i="7"/>
  <c r="Q12" i="7"/>
  <c r="O12" i="7"/>
  <c r="M12" i="7"/>
  <c r="P26" i="6"/>
  <c r="P28" i="6" s="1"/>
  <c r="N26" i="6"/>
  <c r="N28" i="6" s="1"/>
  <c r="L26" i="6"/>
  <c r="L28" i="6" s="1"/>
  <c r="P19" i="6"/>
  <c r="N19" i="6"/>
  <c r="R25" i="11"/>
  <c r="Q25" i="11"/>
  <c r="P25" i="11"/>
  <c r="O25" i="11"/>
  <c r="N25" i="11"/>
  <c r="M25" i="11"/>
  <c r="L25" i="11"/>
  <c r="K25" i="11"/>
  <c r="J25" i="11"/>
  <c r="R19" i="11"/>
  <c r="Q19" i="11"/>
  <c r="P19" i="11"/>
  <c r="O19" i="11"/>
  <c r="N19" i="11"/>
  <c r="M19" i="11"/>
  <c r="L19" i="11"/>
  <c r="K19" i="11"/>
  <c r="J19" i="11"/>
  <c r="R18" i="11"/>
  <c r="Q18" i="11"/>
  <c r="P18" i="11"/>
  <c r="O18" i="11"/>
  <c r="N18" i="11"/>
  <c r="M18" i="11"/>
  <c r="L18" i="11"/>
  <c r="K18" i="11"/>
  <c r="J18" i="11"/>
  <c r="M24" i="10"/>
  <c r="M18" i="10"/>
  <c r="R46" i="8"/>
  <c r="Q46" i="8"/>
  <c r="P46" i="8"/>
  <c r="O46" i="8"/>
  <c r="N46" i="8"/>
  <c r="M46" i="8"/>
  <c r="L46" i="8"/>
  <c r="K46" i="8"/>
  <c r="R27" i="8"/>
  <c r="R30" i="8" s="1"/>
  <c r="R49" i="8" s="1"/>
  <c r="Q27" i="8"/>
  <c r="Q30" i="8" s="1"/>
  <c r="P27" i="8"/>
  <c r="P30" i="8" s="1"/>
  <c r="P49" i="8" s="1"/>
  <c r="O27" i="8"/>
  <c r="O30" i="8" s="1"/>
  <c r="O49" i="8" s="1"/>
  <c r="N27" i="8"/>
  <c r="N30" i="8" s="1"/>
  <c r="M27" i="8"/>
  <c r="M30" i="8" s="1"/>
  <c r="L27" i="8"/>
  <c r="L30" i="8" s="1"/>
  <c r="K27" i="8"/>
  <c r="K30" i="8" s="1"/>
  <c r="Q12" i="10"/>
  <c r="O12" i="10"/>
  <c r="M12" i="10"/>
  <c r="Q18" i="10"/>
  <c r="O18" i="10"/>
  <c r="Q24" i="10"/>
  <c r="O24" i="10"/>
  <c r="L11" i="9"/>
  <c r="F27" i="10"/>
  <c r="R47" i="11"/>
  <c r="Q47" i="11"/>
  <c r="P47" i="11"/>
  <c r="O47" i="11"/>
  <c r="N47" i="11"/>
  <c r="M47" i="11"/>
  <c r="L47" i="11"/>
  <c r="K47" i="11"/>
  <c r="J47" i="11"/>
  <c r="R45" i="11"/>
  <c r="P45" i="11"/>
  <c r="O45" i="11"/>
  <c r="M45" i="11"/>
  <c r="L45" i="11"/>
  <c r="J45" i="11"/>
  <c r="R44" i="11"/>
  <c r="P44" i="11"/>
  <c r="O44" i="11"/>
  <c r="M44" i="11"/>
  <c r="L44" i="11"/>
  <c r="J44" i="11"/>
  <c r="R43" i="11"/>
  <c r="P43" i="11"/>
  <c r="O43" i="11"/>
  <c r="M43" i="11"/>
  <c r="L43" i="11"/>
  <c r="J43" i="11"/>
  <c r="R42" i="11"/>
  <c r="P42" i="11"/>
  <c r="O42" i="11"/>
  <c r="M42" i="11"/>
  <c r="L42" i="11"/>
  <c r="J42" i="11"/>
  <c r="R41" i="11"/>
  <c r="P41" i="11"/>
  <c r="O41" i="11"/>
  <c r="M41" i="11"/>
  <c r="L41" i="11"/>
  <c r="J41" i="11"/>
  <c r="R40" i="11"/>
  <c r="P40" i="11"/>
  <c r="O40" i="11"/>
  <c r="M40" i="11"/>
  <c r="L40" i="11"/>
  <c r="J40" i="11"/>
  <c r="R36" i="11"/>
  <c r="P36" i="11"/>
  <c r="O36" i="11"/>
  <c r="M36" i="11"/>
  <c r="L36" i="11"/>
  <c r="J36" i="11"/>
  <c r="R35" i="11"/>
  <c r="P35" i="11"/>
  <c r="O35" i="11"/>
  <c r="M35" i="11"/>
  <c r="L35" i="11"/>
  <c r="J35" i="11"/>
  <c r="R34" i="11"/>
  <c r="P34" i="11"/>
  <c r="O34" i="11"/>
  <c r="M34" i="11"/>
  <c r="L34" i="11"/>
  <c r="J34" i="11"/>
  <c r="R29" i="11"/>
  <c r="Q29" i="11"/>
  <c r="P29" i="11"/>
  <c r="O29" i="11"/>
  <c r="N29" i="11"/>
  <c r="M29" i="11"/>
  <c r="L29" i="11"/>
  <c r="K29" i="11"/>
  <c r="J29" i="11"/>
  <c r="R28" i="11"/>
  <c r="Q28" i="11"/>
  <c r="P28" i="11"/>
  <c r="O28" i="11"/>
  <c r="N28" i="11"/>
  <c r="M28" i="11"/>
  <c r="L28" i="11"/>
  <c r="K28" i="11"/>
  <c r="J28" i="11"/>
  <c r="P14" i="11"/>
  <c r="Q14" i="11"/>
  <c r="R14" i="11"/>
  <c r="P15" i="11"/>
  <c r="Q15" i="11"/>
  <c r="R15" i="11"/>
  <c r="P16" i="11"/>
  <c r="Q16" i="11"/>
  <c r="R16" i="11"/>
  <c r="P17" i="11"/>
  <c r="Q17" i="11"/>
  <c r="R17" i="11"/>
  <c r="P20" i="11"/>
  <c r="Q20" i="11"/>
  <c r="R20" i="11"/>
  <c r="P21" i="11"/>
  <c r="Q21" i="11"/>
  <c r="R21" i="11"/>
  <c r="P22" i="11"/>
  <c r="Q22" i="11"/>
  <c r="R22" i="11"/>
  <c r="P23" i="11"/>
  <c r="Q23" i="11"/>
  <c r="R23" i="11"/>
  <c r="P24" i="11"/>
  <c r="Q24" i="11"/>
  <c r="R24" i="11"/>
  <c r="P26" i="11"/>
  <c r="Q26" i="11"/>
  <c r="R26" i="11"/>
  <c r="M14" i="11"/>
  <c r="N14" i="11"/>
  <c r="O14" i="11"/>
  <c r="M15" i="11"/>
  <c r="N15" i="11"/>
  <c r="O15" i="11"/>
  <c r="M16" i="11"/>
  <c r="N16" i="11"/>
  <c r="O16" i="11"/>
  <c r="M17" i="11"/>
  <c r="N17" i="11"/>
  <c r="O17" i="11"/>
  <c r="M20" i="11"/>
  <c r="N20" i="11"/>
  <c r="O20" i="11"/>
  <c r="M21" i="11"/>
  <c r="N21" i="11"/>
  <c r="O21" i="11"/>
  <c r="M22" i="11"/>
  <c r="N22" i="11"/>
  <c r="O22" i="11"/>
  <c r="M23" i="11"/>
  <c r="N23" i="11"/>
  <c r="O23" i="11"/>
  <c r="M24" i="11"/>
  <c r="N24" i="11"/>
  <c r="O24" i="11"/>
  <c r="M26" i="11"/>
  <c r="N26" i="11"/>
  <c r="O26" i="11"/>
  <c r="J14" i="11"/>
  <c r="K14" i="11"/>
  <c r="L14" i="11"/>
  <c r="J15" i="11"/>
  <c r="K15" i="11"/>
  <c r="L15" i="11"/>
  <c r="J16" i="11"/>
  <c r="K16" i="11"/>
  <c r="L16" i="11"/>
  <c r="J17" i="11"/>
  <c r="K17" i="11"/>
  <c r="L17" i="11"/>
  <c r="J20" i="11"/>
  <c r="K20" i="11"/>
  <c r="L20" i="11"/>
  <c r="J21" i="11"/>
  <c r="K21" i="11"/>
  <c r="L21" i="11"/>
  <c r="J22" i="11"/>
  <c r="K22" i="11"/>
  <c r="L22" i="11"/>
  <c r="J23" i="11"/>
  <c r="K23" i="11"/>
  <c r="L23" i="11"/>
  <c r="J24" i="11"/>
  <c r="K24" i="11"/>
  <c r="L24" i="11"/>
  <c r="J26" i="11"/>
  <c r="K26" i="11"/>
  <c r="L26" i="11"/>
  <c r="R13" i="11"/>
  <c r="Q13" i="11"/>
  <c r="P13" i="11"/>
  <c r="O13" i="11"/>
  <c r="N13" i="11"/>
  <c r="M13" i="11"/>
  <c r="J13" i="11"/>
  <c r="K13" i="11"/>
  <c r="L13" i="11"/>
  <c r="P10" i="11"/>
  <c r="M10" i="11"/>
  <c r="J10" i="11"/>
  <c r="P10" i="8"/>
  <c r="M10" i="8"/>
  <c r="J10" i="8"/>
  <c r="H6" i="8"/>
  <c r="H5" i="8"/>
  <c r="H6" i="11"/>
  <c r="H5" i="11"/>
  <c r="Q23" i="10"/>
  <c r="Q22" i="10"/>
  <c r="Q21" i="10"/>
  <c r="Q20" i="10"/>
  <c r="Q17" i="10"/>
  <c r="Q16" i="10"/>
  <c r="Q15" i="10"/>
  <c r="Q14" i="10"/>
  <c r="Q11" i="10"/>
  <c r="O23" i="10"/>
  <c r="O22" i="10"/>
  <c r="O21" i="10"/>
  <c r="O20" i="10"/>
  <c r="O17" i="10"/>
  <c r="O16" i="10"/>
  <c r="O15" i="10"/>
  <c r="O14" i="10"/>
  <c r="O11" i="10"/>
  <c r="M23" i="10"/>
  <c r="M22" i="10"/>
  <c r="M21" i="10"/>
  <c r="M20" i="10"/>
  <c r="M17" i="10"/>
  <c r="M16" i="10"/>
  <c r="M15" i="10"/>
  <c r="M14" i="10"/>
  <c r="M11" i="10"/>
  <c r="M10" i="10"/>
  <c r="Q10" i="10"/>
  <c r="O10" i="10"/>
  <c r="Q9" i="10"/>
  <c r="O9" i="10"/>
  <c r="M9" i="10"/>
  <c r="H6" i="10"/>
  <c r="H5" i="10"/>
  <c r="Q9" i="7"/>
  <c r="O9" i="7"/>
  <c r="M9" i="7"/>
  <c r="F7" i="7"/>
  <c r="H6" i="7"/>
  <c r="H5" i="7"/>
  <c r="P35" i="9"/>
  <c r="P34" i="9"/>
  <c r="P33" i="9"/>
  <c r="P32" i="9"/>
  <c r="P31" i="9"/>
  <c r="P27" i="9"/>
  <c r="P25" i="9"/>
  <c r="P24" i="9"/>
  <c r="P23" i="9"/>
  <c r="P22" i="9"/>
  <c r="P12" i="9"/>
  <c r="P13" i="9"/>
  <c r="P14" i="9"/>
  <c r="P15" i="9"/>
  <c r="P16" i="9"/>
  <c r="P17" i="9"/>
  <c r="P18" i="9"/>
  <c r="P11" i="9"/>
  <c r="N35" i="9"/>
  <c r="N34" i="9"/>
  <c r="N33" i="9"/>
  <c r="N32" i="9"/>
  <c r="N31" i="9"/>
  <c r="N27" i="9"/>
  <c r="N25" i="9"/>
  <c r="N24" i="9"/>
  <c r="N23" i="9"/>
  <c r="N22" i="9"/>
  <c r="N12" i="9"/>
  <c r="N13" i="9"/>
  <c r="N14" i="9"/>
  <c r="N15" i="9"/>
  <c r="N16" i="9"/>
  <c r="N17" i="9"/>
  <c r="N18" i="9"/>
  <c r="N11" i="9"/>
  <c r="L34" i="9"/>
  <c r="L33" i="9"/>
  <c r="L32" i="9"/>
  <c r="L31" i="9"/>
  <c r="L35" i="9" s="1"/>
  <c r="L27" i="9"/>
  <c r="L23" i="9"/>
  <c r="L24" i="9"/>
  <c r="L25" i="9"/>
  <c r="L22" i="9"/>
  <c r="L12" i="9"/>
  <c r="L13" i="9"/>
  <c r="L14" i="9"/>
  <c r="L15" i="9"/>
  <c r="L16" i="9"/>
  <c r="L17" i="9"/>
  <c r="L18" i="9"/>
  <c r="F40" i="9"/>
  <c r="P9" i="9"/>
  <c r="N9" i="9"/>
  <c r="L9" i="9"/>
  <c r="H6" i="9"/>
  <c r="H5" i="9"/>
  <c r="F7" i="6"/>
  <c r="P9" i="6"/>
  <c r="N9" i="6"/>
  <c r="L9" i="6"/>
  <c r="H6" i="6"/>
  <c r="M49" i="8" l="1"/>
  <c r="L49" i="8"/>
  <c r="J27" i="11"/>
  <c r="J30" i="11" s="1"/>
  <c r="K49" i="8"/>
  <c r="Q49" i="8"/>
  <c r="N49" i="8"/>
  <c r="N36" i="9"/>
  <c r="K35" i="11"/>
  <c r="K34" i="11"/>
  <c r="O13" i="10"/>
  <c r="Q13" i="10"/>
  <c r="M13" i="10"/>
  <c r="R46" i="11"/>
  <c r="N19" i="9"/>
  <c r="N26" i="9"/>
  <c r="N28" i="9" s="1"/>
  <c r="L28" i="9"/>
  <c r="L36" i="9" s="1"/>
  <c r="P36" i="9"/>
  <c r="P19" i="9"/>
  <c r="P26" i="9"/>
  <c r="P28" i="9" s="1"/>
  <c r="O27" i="11"/>
  <c r="O30" i="11" s="1"/>
  <c r="K27" i="11"/>
  <c r="K30" i="11" s="1"/>
  <c r="M27" i="11"/>
  <c r="M30" i="11" s="1"/>
  <c r="P46" i="11"/>
  <c r="R27" i="11"/>
  <c r="R30" i="11" s="1"/>
  <c r="O46" i="11"/>
  <c r="J46" i="11"/>
  <c r="L46" i="11"/>
  <c r="M46" i="11"/>
  <c r="Q27" i="11"/>
  <c r="Q30" i="11" s="1"/>
  <c r="P27" i="11"/>
  <c r="P30" i="11" s="1"/>
  <c r="N27" i="11"/>
  <c r="N30" i="11" s="1"/>
  <c r="L27" i="11"/>
  <c r="L30" i="11" s="1"/>
  <c r="Q34" i="11"/>
  <c r="N34" i="11"/>
  <c r="R49" i="11" l="1"/>
  <c r="L49" i="11"/>
  <c r="O49" i="11"/>
  <c r="J49" i="11"/>
  <c r="M49" i="11"/>
  <c r="P49" i="11"/>
  <c r="Q35" i="11"/>
  <c r="N35" i="11"/>
  <c r="Q36" i="11" l="1"/>
  <c r="K36" i="11"/>
  <c r="K40" i="11"/>
  <c r="N36" i="11"/>
  <c r="Q40" i="11" l="1"/>
  <c r="K41" i="11"/>
  <c r="Q41" i="11"/>
  <c r="K43" i="11" l="1"/>
  <c r="Q42" i="11"/>
  <c r="N40" i="11"/>
  <c r="K44" i="11" l="1"/>
  <c r="K42" i="11"/>
  <c r="Q44" i="11"/>
  <c r="N41" i="11"/>
  <c r="Q43" i="11" l="1"/>
  <c r="N42" i="11"/>
  <c r="N43" i="11"/>
  <c r="K45" i="11" l="1"/>
  <c r="K46" i="11" s="1"/>
  <c r="K49" i="11" s="1"/>
  <c r="Q45" i="11"/>
  <c r="Q46" i="11" s="1"/>
  <c r="Q49" i="11" s="1"/>
  <c r="N44" i="11"/>
  <c r="N45" i="11" l="1"/>
  <c r="N46" i="11" s="1"/>
  <c r="N49" i="11" s="1"/>
</calcChain>
</file>

<file path=xl/sharedStrings.xml><?xml version="1.0" encoding="utf-8"?>
<sst xmlns="http://schemas.openxmlformats.org/spreadsheetml/2006/main" count="354" uniqueCount="131">
  <si>
    <t>1.</t>
  </si>
  <si>
    <t>Bonds</t>
  </si>
  <si>
    <t>2.</t>
  </si>
  <si>
    <t>3.</t>
  </si>
  <si>
    <t>4.</t>
  </si>
  <si>
    <t>5.</t>
  </si>
  <si>
    <t>6.</t>
  </si>
  <si>
    <t>7.</t>
  </si>
  <si>
    <t xml:space="preserve">All Other Assets </t>
  </si>
  <si>
    <t>8.</t>
  </si>
  <si>
    <t>Liabilities</t>
  </si>
  <si>
    <t>9.</t>
  </si>
  <si>
    <t>10.</t>
  </si>
  <si>
    <t>11.</t>
  </si>
  <si>
    <t>12.</t>
  </si>
  <si>
    <t>13.</t>
  </si>
  <si>
    <t>14.</t>
  </si>
  <si>
    <t>All Other Liabilities</t>
  </si>
  <si>
    <t>15.</t>
  </si>
  <si>
    <t>17.</t>
  </si>
  <si>
    <t>18.</t>
  </si>
  <si>
    <t>19.</t>
  </si>
  <si>
    <t>20.</t>
  </si>
  <si>
    <t>21.</t>
  </si>
  <si>
    <t>22.</t>
  </si>
  <si>
    <t>Assets</t>
  </si>
  <si>
    <t>Stocks and Shares</t>
  </si>
  <si>
    <t>Real Estate Mortgage Loans</t>
  </si>
  <si>
    <t>Affiliated Bonds &amp; Stocks</t>
  </si>
  <si>
    <t>Insurance Receivables</t>
  </si>
  <si>
    <t>Reinsurance Paid Losses Recoverables</t>
  </si>
  <si>
    <t>Cash and Cash Equivalents</t>
  </si>
  <si>
    <t>Net Losses Incurred (Case &amp; IBNR)</t>
  </si>
  <si>
    <t xml:space="preserve">Net Investment Income </t>
  </si>
  <si>
    <t>Gross Premium Written</t>
  </si>
  <si>
    <t>Premiums Ceded</t>
  </si>
  <si>
    <t>Net Commission Expenses</t>
  </si>
  <si>
    <t>Other Underwriting Expenses</t>
  </si>
  <si>
    <t>Other Underwriting Income</t>
  </si>
  <si>
    <t>Net Premium Written (1-2)</t>
  </si>
  <si>
    <t>Underwriting Gain (Loss) (5-6-7-8+9)</t>
  </si>
  <si>
    <t>Realized Investment Gains/(Losses)</t>
  </si>
  <si>
    <t>Unrealized Investment Gains/(Losses)</t>
  </si>
  <si>
    <t>Other Income/(Expenses)</t>
  </si>
  <si>
    <t>Class of business</t>
  </si>
  <si>
    <t>U.S. business</t>
  </si>
  <si>
    <t>Accident &amp; Health</t>
  </si>
  <si>
    <t>Commercial Multi - Peril</t>
  </si>
  <si>
    <t>Homeowners and farmowners</t>
  </si>
  <si>
    <t>Marine lines</t>
  </si>
  <si>
    <t>Medical liability</t>
  </si>
  <si>
    <t>Motor</t>
  </si>
  <si>
    <t>Aggregate other lines</t>
  </si>
  <si>
    <t>Total U.S. surplus lines (direct)</t>
  </si>
  <si>
    <t>Total U.S. non surplus lines (direct)</t>
  </si>
  <si>
    <t>Total U.S. reinsurance (assumed)</t>
  </si>
  <si>
    <t>Totals for US business</t>
  </si>
  <si>
    <t>Non US business</t>
  </si>
  <si>
    <t>Other and Product Liability</t>
  </si>
  <si>
    <t>Totals for Non US business (direct)</t>
  </si>
  <si>
    <t>Totals for Non US business (assumed)</t>
  </si>
  <si>
    <t>Grand totals</t>
  </si>
  <si>
    <t>Premiums Written</t>
  </si>
  <si>
    <t>Premiums Earned</t>
  </si>
  <si>
    <t>Losses Incurred</t>
  </si>
  <si>
    <t>Gross Known Unpaid Losses and ALAE</t>
  </si>
  <si>
    <t>Gross IBNR</t>
  </si>
  <si>
    <t>Reinsurance Recoverable</t>
  </si>
  <si>
    <t>Unearned Premium Reserve</t>
  </si>
  <si>
    <t>Year 1:</t>
  </si>
  <si>
    <t>Year 2:</t>
  </si>
  <si>
    <t>Year 3:</t>
  </si>
  <si>
    <t>Alien Number</t>
  </si>
  <si>
    <t>AA-1234567</t>
  </si>
  <si>
    <t>Alien Number:</t>
  </si>
  <si>
    <t>Net Income (10+11+12+13+14)</t>
  </si>
  <si>
    <t>Net Premiums Earned</t>
  </si>
  <si>
    <t>Balance Sheet</t>
  </si>
  <si>
    <t>Income Statement</t>
  </si>
  <si>
    <t>Balance Sheet - USD</t>
  </si>
  <si>
    <t>Income Statement - USD</t>
  </si>
  <si>
    <t>Premiums and Losses - USD</t>
  </si>
  <si>
    <t>Input Instructions</t>
  </si>
  <si>
    <t>3. Ensure each schedule is completed for all three years</t>
  </si>
  <si>
    <t>4. Do not "Cut" and "Paste" cells in the worksheets. Use "Copy" and "Paste" instead.</t>
  </si>
  <si>
    <t>Domiciliary Currency:</t>
  </si>
  <si>
    <t>Balance Sheet - Domiciliary</t>
  </si>
  <si>
    <t>Income Statement - Domiciliary</t>
  </si>
  <si>
    <t>Premiums and Losses - Domiciliary</t>
  </si>
  <si>
    <t>Explanatory Notes:</t>
  </si>
  <si>
    <t>USD In Whole Numbers</t>
  </si>
  <si>
    <t>Year 1 Exchange Rate (DOM Currency to USD):</t>
  </si>
  <si>
    <t>Year 2 Exchange Rate  (DOM Currency to USD):</t>
  </si>
  <si>
    <t>Click Below To Navigate Between Schedules</t>
  </si>
  <si>
    <t>Year 3 Exchange Rate (DOM Currency to USD):</t>
  </si>
  <si>
    <t>Input Schedules:</t>
  </si>
  <si>
    <t>5. Note Converted Schedules are not editable, they will auto populate based on data entered into exchange rate boxes and domiciliary schedules.</t>
  </si>
  <si>
    <r>
      <t xml:space="preserve">Converted Schedules </t>
    </r>
    <r>
      <rPr>
        <sz val="9"/>
        <color theme="0"/>
        <rFont val="Calibri"/>
        <family val="2"/>
        <scheme val="minor"/>
      </rPr>
      <t>(Not Editable</t>
    </r>
    <r>
      <rPr>
        <sz val="11"/>
        <color theme="0"/>
        <rFont val="Calibri"/>
        <family val="2"/>
        <scheme val="minor"/>
      </rPr>
      <t>)</t>
    </r>
    <r>
      <rPr>
        <sz val="9"/>
        <color theme="0"/>
        <rFont val="Calibri"/>
        <family val="2"/>
        <scheme val="minor"/>
      </rPr>
      <t>:</t>
    </r>
  </si>
  <si>
    <r>
      <t xml:space="preserve">Converted Schedules </t>
    </r>
    <r>
      <rPr>
        <sz val="9"/>
        <color theme="0"/>
        <rFont val="Calibri"/>
        <family val="2"/>
        <scheme val="minor"/>
      </rPr>
      <t>(Not Editable):</t>
    </r>
  </si>
  <si>
    <r>
      <t xml:space="preserve">Converted Schedules </t>
    </r>
    <r>
      <rPr>
        <sz val="9"/>
        <color theme="0"/>
        <rFont val="Calibri"/>
        <family val="2"/>
        <scheme val="minor"/>
      </rPr>
      <t>(Not Editable)</t>
    </r>
  </si>
  <si>
    <t>Direct:</t>
  </si>
  <si>
    <t>Surety</t>
  </si>
  <si>
    <t xml:space="preserve">Fidelity </t>
  </si>
  <si>
    <t xml:space="preserve">Fire </t>
  </si>
  <si>
    <t>Allied lines</t>
  </si>
  <si>
    <t>Exempt Marine, Aviation, and Transport</t>
  </si>
  <si>
    <t>Exempt Marine, Aviation, and Transport.</t>
  </si>
  <si>
    <t>Total Assets (1+2+3+4+5+6+7+8)</t>
  </si>
  <si>
    <t>16.</t>
  </si>
  <si>
    <t>Total Technical Reserve (10+11+12+13)</t>
  </si>
  <si>
    <t>Total Liabilities (14+15)</t>
  </si>
  <si>
    <t>Premiums and Losses - Direct and Assumed</t>
  </si>
  <si>
    <t>USD In Whole Numbers, Values should be on direct basis except for reinsurance assumed lines</t>
  </si>
  <si>
    <t xml:space="preserve">Surplus Lines (direct) - 1997 &amp; prior aggregate all </t>
  </si>
  <si>
    <t>Fidelity</t>
  </si>
  <si>
    <t>Surplus Lines (direct) - 1998 &amp; subsequent:</t>
  </si>
  <si>
    <t xml:space="preserve">1. Enter the Applicant Syndicate Number, Alien Number, Years, Exchange Rates in boxes below </t>
  </si>
  <si>
    <t>2. Complete all schedules listed under the input menu in the Applicant Syndicate's Domiciliary Currency</t>
  </si>
  <si>
    <t>Enter  the Applicant Syndicate Number:</t>
  </si>
  <si>
    <t>GBP</t>
  </si>
  <si>
    <t>Syndicate Number</t>
  </si>
  <si>
    <t>Other</t>
  </si>
  <si>
    <t>Members' balance brought forward at 1 January</t>
  </si>
  <si>
    <t>Payment of profit to members' personal reserve funds</t>
  </si>
  <si>
    <t>Liabilities and Member's balances (16+21)</t>
  </si>
  <si>
    <t>Members' balance carried forward at 31 December (17+18+19+20)</t>
  </si>
  <si>
    <t xml:space="preserve">Members' Balances </t>
  </si>
  <si>
    <t>Syndicate Info &amp; Instructions</t>
  </si>
  <si>
    <t>Syndicate Number:</t>
  </si>
  <si>
    <t>Total recognized gains/(losses) for the year</t>
  </si>
  <si>
    <t>Surplus Lines (direct)- 1997 &amp; prior aggregate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</si>
</sst>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</cellStyleXfs>
  <cellXfs count="101">
    <xf numFmtId="0" fontId="0" fillId="0" borderId="0" xfId="0"/>
    <xf numFmtId="0" fontId="4" fillId="2" borderId="1" xfId="2" applyFont="1" applyFill="1" applyBorder="1" applyAlignment="1">
      <alignment horizontal="center"/>
    </xf>
    <xf numFmtId="0" fontId="4" fillId="2" borderId="0" xfId="3" applyFont="1" applyFill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2" borderId="0" xfId="0" applyFont="1" applyFill="1"/>
    <xf numFmtId="164" fontId="5" fillId="2" borderId="0" xfId="1" applyNumberFormat="1" applyFont="1" applyFill="1" applyProtection="1"/>
    <xf numFmtId="42" fontId="5" fillId="2" borderId="0" xfId="1" applyNumberFormat="1" applyFont="1" applyFill="1" applyProtection="1">
      <protection locked="0"/>
    </xf>
    <xf numFmtId="42" fontId="5" fillId="2" borderId="2" xfId="1" applyNumberFormat="1" applyFont="1" applyFill="1" applyBorder="1" applyProtection="1"/>
    <xf numFmtId="42" fontId="5" fillId="2" borderId="0" xfId="1" applyNumberFormat="1" applyFont="1" applyFill="1" applyProtection="1"/>
    <xf numFmtId="42" fontId="5" fillId="2" borderId="3" xfId="1" applyNumberFormat="1" applyFont="1" applyFill="1" applyBorder="1" applyProtection="1"/>
    <xf numFmtId="49" fontId="5" fillId="2" borderId="0" xfId="3" applyNumberFormat="1" applyFont="1" applyFill="1"/>
    <xf numFmtId="49" fontId="4" fillId="2" borderId="0" xfId="3" applyNumberFormat="1" applyFont="1" applyFill="1"/>
    <xf numFmtId="0" fontId="5" fillId="2" borderId="0" xfId="3" applyFont="1" applyFill="1"/>
    <xf numFmtId="42" fontId="5" fillId="2" borderId="0" xfId="3" applyNumberFormat="1" applyFont="1" applyFill="1"/>
    <xf numFmtId="42" fontId="5" fillId="2" borderId="1" xfId="3" applyNumberFormat="1" applyFont="1" applyFill="1" applyBorder="1"/>
    <xf numFmtId="42" fontId="4" fillId="2" borderId="4" xfId="1" applyNumberFormat="1" applyFont="1" applyFill="1" applyBorder="1" applyProtection="1"/>
    <xf numFmtId="42" fontId="4" fillId="2" borderId="0" xfId="1" applyNumberFormat="1" applyFont="1" applyFill="1" applyProtection="1"/>
    <xf numFmtId="164" fontId="4" fillId="2" borderId="0" xfId="1" applyNumberFormat="1" applyFont="1" applyFill="1" applyProtection="1"/>
    <xf numFmtId="0" fontId="2" fillId="2" borderId="0" xfId="0" applyFont="1" applyFill="1" applyAlignment="1">
      <alignment vertical="center"/>
    </xf>
    <xf numFmtId="0" fontId="0" fillId="2" borderId="7" xfId="0" applyFill="1" applyBorder="1"/>
    <xf numFmtId="0" fontId="0" fillId="2" borderId="8" xfId="0" applyFill="1" applyBorder="1"/>
    <xf numFmtId="42" fontId="0" fillId="2" borderId="7" xfId="0" applyNumberFormat="1" applyFill="1" applyBorder="1"/>
    <xf numFmtId="42" fontId="0" fillId="2" borderId="0" xfId="0" applyNumberFormat="1" applyFill="1"/>
    <xf numFmtId="42" fontId="0" fillId="2" borderId="8" xfId="0" applyNumberFormat="1" applyFill="1" applyBorder="1"/>
    <xf numFmtId="42" fontId="2" fillId="2" borderId="7" xfId="0" applyNumberFormat="1" applyFont="1" applyFill="1" applyBorder="1"/>
    <xf numFmtId="42" fontId="2" fillId="2" borderId="0" xfId="0" applyNumberFormat="1" applyFont="1" applyFill="1"/>
    <xf numFmtId="42" fontId="2" fillId="2" borderId="8" xfId="0" applyNumberFormat="1" applyFont="1" applyFill="1" applyBorder="1"/>
    <xf numFmtId="0" fontId="0" fillId="2" borderId="0" xfId="0" applyFill="1" applyAlignment="1">
      <alignment horizontal="right"/>
    </xf>
    <xf numFmtId="0" fontId="0" fillId="2" borderId="0" xfId="0" applyFill="1" applyProtection="1">
      <protection locked="0"/>
    </xf>
    <xf numFmtId="0" fontId="7" fillId="3" borderId="0" xfId="0" applyFont="1" applyFill="1" applyAlignment="1">
      <alignment horizontal="left"/>
    </xf>
    <xf numFmtId="42" fontId="5" fillId="2" borderId="0" xfId="3" applyNumberFormat="1" applyFont="1" applyFill="1" applyProtection="1">
      <protection locked="0"/>
    </xf>
    <xf numFmtId="42" fontId="5" fillId="2" borderId="1" xfId="3" applyNumberFormat="1" applyFont="1" applyFill="1" applyBorder="1" applyProtection="1">
      <protection locked="0"/>
    </xf>
    <xf numFmtId="42" fontId="0" fillId="2" borderId="7" xfId="0" applyNumberFormat="1" applyFill="1" applyBorder="1" applyProtection="1">
      <protection locked="0"/>
    </xf>
    <xf numFmtId="42" fontId="0" fillId="2" borderId="0" xfId="0" applyNumberFormat="1" applyFill="1" applyProtection="1">
      <protection locked="0"/>
    </xf>
    <xf numFmtId="42" fontId="0" fillId="2" borderId="8" xfId="0" applyNumberFormat="1" applyFill="1" applyBorder="1" applyProtection="1">
      <protection locked="0"/>
    </xf>
    <xf numFmtId="42" fontId="2" fillId="2" borderId="7" xfId="0" applyNumberFormat="1" applyFont="1" applyFill="1" applyBorder="1" applyProtection="1">
      <protection locked="0"/>
    </xf>
    <xf numFmtId="42" fontId="2" fillId="2" borderId="0" xfId="0" applyNumberFormat="1" applyFont="1" applyFill="1" applyProtection="1">
      <protection locked="0"/>
    </xf>
    <xf numFmtId="42" fontId="2" fillId="2" borderId="8" xfId="0" applyNumberFormat="1" applyFont="1" applyFill="1" applyBorder="1" applyProtection="1">
      <protection locked="0"/>
    </xf>
    <xf numFmtId="0" fontId="11" fillId="3" borderId="0" xfId="0" applyFont="1" applyFill="1" applyAlignment="1">
      <alignment horizontal="center" wrapText="1"/>
    </xf>
    <xf numFmtId="0" fontId="7" fillId="3" borderId="0" xfId="5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12" fillId="3" borderId="0" xfId="0" applyFont="1" applyFill="1"/>
    <xf numFmtId="0" fontId="14" fillId="3" borderId="0" xfId="5" applyFont="1" applyFill="1" applyAlignment="1">
      <alignment horizontal="left"/>
    </xf>
    <xf numFmtId="0" fontId="0" fillId="2" borderId="0" xfId="0" applyFill="1" applyAlignment="1">
      <alignment horizontal="left" indent="2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49" fontId="0" fillId="2" borderId="0" xfId="0" applyNumberFormat="1" applyFill="1"/>
    <xf numFmtId="42" fontId="5" fillId="2" borderId="1" xfId="1" applyNumberFormat="1" applyFont="1" applyFill="1" applyBorder="1" applyProtection="1"/>
    <xf numFmtId="42" fontId="5" fillId="2" borderId="1" xfId="1" applyNumberFormat="1" applyFont="1" applyFill="1" applyBorder="1" applyProtection="1">
      <protection locked="0"/>
    </xf>
    <xf numFmtId="42" fontId="5" fillId="2" borderId="2" xfId="1" applyNumberFormat="1" applyFont="1" applyFill="1" applyBorder="1" applyProtection="1">
      <protection locked="0"/>
    </xf>
    <xf numFmtId="0" fontId="2" fillId="2" borderId="0" xfId="0" applyFont="1" applyFill="1"/>
    <xf numFmtId="0" fontId="7" fillId="3" borderId="0" xfId="5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7" fillId="3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0" fillId="4" borderId="0" xfId="0" applyFill="1" applyAlignment="1" applyProtection="1">
      <alignment horizontal="left"/>
      <protection locked="0"/>
    </xf>
    <xf numFmtId="0" fontId="11" fillId="3" borderId="0" xfId="0" applyFont="1" applyFill="1" applyAlignment="1">
      <alignment horizontal="center" wrapText="1"/>
    </xf>
    <xf numFmtId="0" fontId="0" fillId="4" borderId="0" xfId="0" applyFill="1" applyProtection="1">
      <protection locked="0"/>
    </xf>
    <xf numFmtId="0" fontId="10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2" borderId="5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4" fillId="5" borderId="0" xfId="0" applyFont="1" applyFill="1" applyAlignment="1">
      <alignment horizontal="right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8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4" fillId="2" borderId="0" xfId="5" applyFont="1" applyFill="1" applyAlignment="1">
      <alignment horizontal="right"/>
    </xf>
    <xf numFmtId="0" fontId="2" fillId="2" borderId="5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</cellXfs>
  <cellStyles count="6">
    <cellStyle name="Comma" xfId="1" builtinId="3"/>
    <cellStyle name="Hyperlink" xfId="5" builtinId="8"/>
    <cellStyle name="Normal" xfId="0" builtinId="0"/>
    <cellStyle name="Normal 2" xfId="4" xr:uid="{0C71AA9C-9549-4767-8134-5364A97A92C7}"/>
    <cellStyle name="Normal_PRO5" xfId="2" xr:uid="{AE0B6D51-6271-4029-8644-CF8189DD322E}"/>
    <cellStyle name="Normal_PRO6" xfId="3" xr:uid="{9786BF34-AD28-4D0C-8821-977F8645C5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EF8C9-AEDF-4AE6-9F1B-54756A1F78EF}">
  <dimension ref="A1:Q28"/>
  <sheetViews>
    <sheetView showRowColHeaders="0" tabSelected="1" topLeftCell="B2" workbookViewId="0"/>
  </sheetViews>
  <sheetFormatPr defaultColWidth="9.1796875" defaultRowHeight="14.5" x14ac:dyDescent="0.35"/>
  <cols>
    <col min="1" max="1" width="0" style="7" hidden="1" customWidth="1"/>
    <col min="2" max="4" width="10.7265625" style="6" customWidth="1"/>
    <col min="5" max="9" width="9.1796875" style="7"/>
    <col min="10" max="10" width="16" style="7" customWidth="1"/>
    <col min="11" max="16384" width="9.1796875" style="7"/>
  </cols>
  <sheetData>
    <row r="1" spans="1:17" hidden="1" x14ac:dyDescent="0.35">
      <c r="A1" s="31"/>
    </row>
    <row r="2" spans="1:17" ht="30" customHeight="1" x14ac:dyDescent="0.35">
      <c r="B2" s="62" t="s">
        <v>93</v>
      </c>
      <c r="C2" s="62"/>
      <c r="D2" s="62"/>
    </row>
    <row r="3" spans="1:17" ht="30" customHeight="1" x14ac:dyDescent="0.35">
      <c r="B3" s="62"/>
      <c r="C3" s="62"/>
      <c r="D3" s="62"/>
      <c r="F3" s="58" t="s">
        <v>82</v>
      </c>
      <c r="G3" s="58"/>
      <c r="H3" s="58"/>
      <c r="I3" s="58"/>
      <c r="J3" s="58"/>
      <c r="K3" s="58"/>
      <c r="L3" s="58"/>
      <c r="M3" s="58"/>
    </row>
    <row r="4" spans="1:17" ht="30" customHeight="1" x14ac:dyDescent="0.35">
      <c r="B4" s="62"/>
      <c r="C4" s="62"/>
      <c r="D4" s="62"/>
      <c r="F4" s="59"/>
      <c r="G4" s="59"/>
      <c r="H4" s="59"/>
      <c r="I4" s="59"/>
      <c r="J4" s="59"/>
      <c r="K4" s="59"/>
      <c r="L4" s="59"/>
      <c r="M4" s="59"/>
    </row>
    <row r="5" spans="1:17" ht="26" x14ac:dyDescent="0.6">
      <c r="B5" s="42"/>
      <c r="C5" s="42"/>
      <c r="D5" s="42"/>
    </row>
    <row r="6" spans="1:17" x14ac:dyDescent="0.35">
      <c r="B6" s="56" t="s">
        <v>127</v>
      </c>
      <c r="C6" s="56"/>
      <c r="D6" s="56"/>
      <c r="F6" s="7" t="s">
        <v>116</v>
      </c>
    </row>
    <row r="7" spans="1:17" x14ac:dyDescent="0.35">
      <c r="A7" s="31"/>
      <c r="B7" s="44"/>
      <c r="C7" s="44"/>
      <c r="D7" s="44"/>
      <c r="F7" s="7" t="s">
        <v>117</v>
      </c>
    </row>
    <row r="8" spans="1:17" x14ac:dyDescent="0.35">
      <c r="A8" s="31"/>
      <c r="B8" s="33" t="s">
        <v>95</v>
      </c>
      <c r="C8" s="44"/>
      <c r="D8" s="44"/>
      <c r="F8" s="7" t="s">
        <v>83</v>
      </c>
    </row>
    <row r="9" spans="1:17" x14ac:dyDescent="0.35">
      <c r="A9" s="31"/>
      <c r="F9" s="7" t="s">
        <v>84</v>
      </c>
    </row>
    <row r="10" spans="1:17" x14ac:dyDescent="0.35">
      <c r="A10" s="31"/>
      <c r="B10" s="55" t="s">
        <v>86</v>
      </c>
      <c r="C10" s="55"/>
      <c r="D10" s="55"/>
      <c r="F10" s="7" t="s">
        <v>96</v>
      </c>
    </row>
    <row r="11" spans="1:17" x14ac:dyDescent="0.35">
      <c r="A11" s="31"/>
      <c r="B11" s="55" t="s">
        <v>87</v>
      </c>
      <c r="C11" s="55"/>
      <c r="D11" s="55"/>
    </row>
    <row r="12" spans="1:17" x14ac:dyDescent="0.35">
      <c r="B12" s="55" t="s">
        <v>88</v>
      </c>
      <c r="C12" s="55"/>
      <c r="D12" s="55"/>
      <c r="G12" s="60" t="s">
        <v>118</v>
      </c>
      <c r="H12" s="60"/>
      <c r="I12" s="60"/>
      <c r="J12" s="60"/>
      <c r="K12" s="61">
        <v>9999</v>
      </c>
      <c r="L12" s="61"/>
      <c r="M12" s="61"/>
      <c r="N12" s="61"/>
      <c r="O12" s="61"/>
      <c r="P12" s="61"/>
      <c r="Q12" s="61"/>
    </row>
    <row r="13" spans="1:17" x14ac:dyDescent="0.35">
      <c r="G13" s="8"/>
      <c r="K13" s="32"/>
      <c r="L13" s="32"/>
      <c r="M13" s="32"/>
      <c r="N13" s="32"/>
      <c r="O13" s="32"/>
      <c r="P13" s="32"/>
      <c r="Q13" s="32"/>
    </row>
    <row r="14" spans="1:17" x14ac:dyDescent="0.35">
      <c r="G14" s="60" t="s">
        <v>72</v>
      </c>
      <c r="H14" s="60"/>
      <c r="I14" s="60"/>
      <c r="J14" s="60"/>
      <c r="K14" s="63" t="s">
        <v>73</v>
      </c>
      <c r="L14" s="63"/>
      <c r="M14" s="63"/>
      <c r="N14" s="63"/>
      <c r="O14" s="63"/>
      <c r="P14" s="63"/>
      <c r="Q14" s="63"/>
    </row>
    <row r="15" spans="1:17" x14ac:dyDescent="0.35">
      <c r="B15" s="57" t="s">
        <v>97</v>
      </c>
      <c r="C15" s="57"/>
      <c r="D15" s="57"/>
      <c r="G15" s="8"/>
      <c r="K15" s="32"/>
      <c r="L15" s="32"/>
      <c r="M15" s="32"/>
      <c r="N15" s="32"/>
      <c r="O15" s="32"/>
      <c r="P15" s="32"/>
      <c r="Q15" s="32"/>
    </row>
    <row r="16" spans="1:17" x14ac:dyDescent="0.35">
      <c r="B16" s="45"/>
      <c r="G16" s="60" t="s">
        <v>69</v>
      </c>
      <c r="H16" s="60"/>
      <c r="I16" s="60"/>
      <c r="J16" s="60"/>
      <c r="K16" s="61">
        <v>2025</v>
      </c>
      <c r="L16" s="61"/>
      <c r="M16" s="61"/>
      <c r="N16" s="61"/>
      <c r="O16" s="61"/>
      <c r="P16" s="61"/>
      <c r="Q16" s="61"/>
    </row>
    <row r="17" spans="2:17" x14ac:dyDescent="0.35">
      <c r="B17" s="55" t="s">
        <v>79</v>
      </c>
      <c r="C17" s="55"/>
      <c r="D17" s="55"/>
      <c r="G17" s="8"/>
      <c r="K17" s="32"/>
      <c r="L17" s="32"/>
      <c r="M17" s="32"/>
      <c r="N17" s="32"/>
      <c r="O17" s="32"/>
      <c r="P17" s="32"/>
      <c r="Q17" s="32"/>
    </row>
    <row r="18" spans="2:17" x14ac:dyDescent="0.35">
      <c r="B18" s="55" t="s">
        <v>80</v>
      </c>
      <c r="C18" s="55"/>
      <c r="D18" s="55"/>
      <c r="G18" s="54" t="s">
        <v>70</v>
      </c>
      <c r="H18" s="54"/>
      <c r="I18" s="54"/>
      <c r="J18" s="54"/>
      <c r="K18" s="61">
        <v>2026</v>
      </c>
      <c r="L18" s="61"/>
      <c r="M18" s="61"/>
      <c r="N18" s="61"/>
      <c r="O18" s="61"/>
      <c r="P18" s="61"/>
      <c r="Q18" s="61"/>
    </row>
    <row r="19" spans="2:17" x14ac:dyDescent="0.35">
      <c r="B19" s="55" t="s">
        <v>81</v>
      </c>
      <c r="C19" s="55"/>
      <c r="D19" s="55"/>
      <c r="G19" s="8"/>
      <c r="K19" s="32"/>
      <c r="L19" s="32"/>
      <c r="M19" s="32"/>
      <c r="N19" s="32"/>
      <c r="O19" s="32"/>
      <c r="P19" s="32"/>
      <c r="Q19" s="32"/>
    </row>
    <row r="20" spans="2:17" x14ac:dyDescent="0.35">
      <c r="G20" s="54" t="s">
        <v>71</v>
      </c>
      <c r="H20" s="54"/>
      <c r="I20" s="54"/>
      <c r="J20" s="54"/>
      <c r="K20" s="61">
        <v>2027</v>
      </c>
      <c r="L20" s="61"/>
      <c r="M20" s="61"/>
      <c r="N20" s="61"/>
      <c r="O20" s="61"/>
      <c r="P20" s="61"/>
      <c r="Q20" s="61"/>
    </row>
    <row r="21" spans="2:17" x14ac:dyDescent="0.35">
      <c r="G21" s="8"/>
      <c r="K21" s="32"/>
      <c r="L21" s="32"/>
      <c r="M21" s="32"/>
      <c r="N21" s="32"/>
      <c r="O21" s="32"/>
      <c r="P21" s="32"/>
      <c r="Q21" s="32"/>
    </row>
    <row r="22" spans="2:17" x14ac:dyDescent="0.35">
      <c r="G22" s="54" t="s">
        <v>85</v>
      </c>
      <c r="H22" s="54"/>
      <c r="I22" s="54"/>
      <c r="J22" s="54"/>
      <c r="K22" s="63" t="s">
        <v>119</v>
      </c>
      <c r="L22" s="63"/>
      <c r="M22" s="63"/>
      <c r="N22" s="63"/>
      <c r="O22" s="63"/>
      <c r="P22" s="63"/>
      <c r="Q22" s="63"/>
    </row>
    <row r="23" spans="2:17" x14ac:dyDescent="0.35">
      <c r="G23" s="8"/>
      <c r="K23" s="32"/>
      <c r="L23" s="32"/>
      <c r="M23" s="32"/>
      <c r="N23" s="32"/>
      <c r="O23" s="32"/>
      <c r="P23" s="32"/>
      <c r="Q23" s="32"/>
    </row>
    <row r="24" spans="2:17" x14ac:dyDescent="0.35">
      <c r="G24" s="54" t="s">
        <v>91</v>
      </c>
      <c r="H24" s="54"/>
      <c r="I24" s="54"/>
      <c r="J24" s="54"/>
      <c r="K24" s="61">
        <v>1</v>
      </c>
      <c r="L24" s="61"/>
      <c r="M24" s="61"/>
      <c r="N24" s="61"/>
      <c r="O24" s="61"/>
      <c r="P24" s="61"/>
      <c r="Q24" s="61"/>
    </row>
    <row r="25" spans="2:17" x14ac:dyDescent="0.35">
      <c r="G25" s="8"/>
      <c r="K25" s="32"/>
      <c r="L25" s="32"/>
      <c r="M25" s="32"/>
      <c r="N25" s="32"/>
      <c r="O25" s="32"/>
      <c r="P25" s="32"/>
      <c r="Q25" s="32"/>
    </row>
    <row r="26" spans="2:17" x14ac:dyDescent="0.35">
      <c r="G26" s="54" t="s">
        <v>92</v>
      </c>
      <c r="H26" s="54"/>
      <c r="I26" s="54"/>
      <c r="J26" s="54"/>
      <c r="K26" s="61">
        <v>1</v>
      </c>
      <c r="L26" s="61"/>
      <c r="M26" s="61"/>
      <c r="N26" s="61"/>
      <c r="O26" s="61"/>
      <c r="P26" s="61"/>
      <c r="Q26" s="61"/>
    </row>
    <row r="27" spans="2:17" x14ac:dyDescent="0.35">
      <c r="G27" s="8"/>
      <c r="K27" s="32"/>
      <c r="L27" s="32"/>
      <c r="M27" s="32"/>
      <c r="N27" s="32"/>
      <c r="O27" s="32"/>
      <c r="P27" s="32"/>
      <c r="Q27" s="32"/>
    </row>
    <row r="28" spans="2:17" x14ac:dyDescent="0.35">
      <c r="G28" s="54" t="s">
        <v>94</v>
      </c>
      <c r="H28" s="54"/>
      <c r="I28" s="54"/>
      <c r="J28" s="54"/>
      <c r="K28" s="61">
        <v>1</v>
      </c>
      <c r="L28" s="61"/>
      <c r="M28" s="61"/>
      <c r="N28" s="61"/>
      <c r="O28" s="61"/>
      <c r="P28" s="61"/>
      <c r="Q28" s="61"/>
    </row>
  </sheetData>
  <sheetProtection algorithmName="SHA-512" hashValue="O16C9yHQc9zawa1rr5dDauTpQLzF7DJ1vMIqRoAB02oO8/iMXuR8qklXk3vwuD6RXaVNV895HpdDVCRNIUo+Xg==" saltValue="U4QCanLmZzkB51WNJptmTQ==" spinCount="100000" sheet="1" objects="1" scenarios="1"/>
  <mergeCells count="28">
    <mergeCell ref="K24:Q24"/>
    <mergeCell ref="K26:Q26"/>
    <mergeCell ref="K28:Q28"/>
    <mergeCell ref="B2:D4"/>
    <mergeCell ref="G22:J22"/>
    <mergeCell ref="G24:J24"/>
    <mergeCell ref="G26:J26"/>
    <mergeCell ref="G28:J28"/>
    <mergeCell ref="K12:Q12"/>
    <mergeCell ref="K14:Q14"/>
    <mergeCell ref="K16:Q16"/>
    <mergeCell ref="K18:Q18"/>
    <mergeCell ref="K20:Q20"/>
    <mergeCell ref="K22:Q22"/>
    <mergeCell ref="B18:D18"/>
    <mergeCell ref="B19:D19"/>
    <mergeCell ref="F3:M4"/>
    <mergeCell ref="G12:J12"/>
    <mergeCell ref="G14:J14"/>
    <mergeCell ref="G16:J16"/>
    <mergeCell ref="G18:J18"/>
    <mergeCell ref="G20:J20"/>
    <mergeCell ref="B10:D10"/>
    <mergeCell ref="B11:D11"/>
    <mergeCell ref="B12:D12"/>
    <mergeCell ref="B6:D6"/>
    <mergeCell ref="B15:D15"/>
    <mergeCell ref="B17:D17"/>
  </mergeCells>
  <hyperlinks>
    <hyperlink ref="B10:D10" location="'Balance Sheet - DOM'!A1" display="Balance Sheet - Domciliary" xr:uid="{E2923613-3A94-4914-8A53-C94EB3C73C35}"/>
    <hyperlink ref="B11:D11" location="'Income Statement - DOM'!A1" display="Income Statement - Domciliary" xr:uid="{2727A279-E114-40D4-A8ED-8D5A89B4F17E}"/>
    <hyperlink ref="B12:D12" location="'Premuims and Losses - DOM'!A1" display="Premiums and Losses - Domciliary" xr:uid="{C7DA683A-E9C3-4BA7-9177-48AF77F75353}"/>
    <hyperlink ref="B17:D17" location="'Balance Sheet - USD'!A1" display="Balance Sheet - USD" xr:uid="{DCF915BF-088D-4EA3-ADF1-31A1A41DB51E}"/>
    <hyperlink ref="B18:D18" location="'Income Statement - USD'!A1" display="Income Statement - USD" xr:uid="{A8CC7CA6-DA65-4D1D-816D-492D42B6933B}"/>
    <hyperlink ref="B19:D19" location="'Premuims and Losses - USD'!A1" display="Premiums and Losses - USD" xr:uid="{75BF0E5E-5D8C-4523-A563-DC7281A749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97929-DA81-4EE1-AF6A-C93CE56720C2}">
  <dimension ref="B1:P49"/>
  <sheetViews>
    <sheetView topLeftCell="B2" workbookViewId="0">
      <selection activeCell="B11" sqref="B11:D11"/>
    </sheetView>
  </sheetViews>
  <sheetFormatPr defaultColWidth="9.1796875" defaultRowHeight="14.5" x14ac:dyDescent="0.35"/>
  <cols>
    <col min="1" max="1" width="0" style="7" hidden="1" customWidth="1"/>
    <col min="2" max="4" width="10.7265625" style="6" customWidth="1"/>
    <col min="5" max="5" width="9.1796875" style="7"/>
    <col min="6" max="6" width="4.26953125" style="7" customWidth="1"/>
    <col min="7" max="7" width="21.81640625" style="7" customWidth="1"/>
    <col min="8" max="11" width="9.1796875" style="7"/>
    <col min="12" max="12" width="40.7265625" style="7" customWidth="1"/>
    <col min="13" max="13" width="9.1796875" style="7"/>
    <col min="14" max="14" width="40.7265625" style="7" customWidth="1"/>
    <col min="15" max="15" width="9.1796875" style="7"/>
    <col min="16" max="16" width="40.7265625" style="7" customWidth="1"/>
    <col min="17" max="16384" width="9.1796875" style="7"/>
  </cols>
  <sheetData>
    <row r="1" spans="2:16" ht="15" hidden="1" customHeight="1" x14ac:dyDescent="0.35"/>
    <row r="2" spans="2:16" ht="30" customHeight="1" x14ac:dyDescent="0.35">
      <c r="B2" s="62" t="s">
        <v>93</v>
      </c>
      <c r="C2" s="62"/>
      <c r="D2" s="62"/>
    </row>
    <row r="3" spans="2:16" ht="30" customHeight="1" x14ac:dyDescent="0.35">
      <c r="B3" s="62"/>
      <c r="C3" s="62"/>
      <c r="D3" s="62"/>
      <c r="F3" s="64" t="s">
        <v>77</v>
      </c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2:16" ht="30" customHeight="1" x14ac:dyDescent="0.35">
      <c r="B4" s="62"/>
      <c r="C4" s="62"/>
      <c r="D4" s="62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2:16" ht="26" x14ac:dyDescent="0.6">
      <c r="B5" s="42"/>
      <c r="C5" s="42"/>
      <c r="D5" s="42"/>
      <c r="F5" s="8" t="s">
        <v>120</v>
      </c>
      <c r="H5" s="66">
        <f>Input!K12</f>
        <v>9999</v>
      </c>
      <c r="I5" s="66"/>
      <c r="J5" s="66"/>
      <c r="K5" s="66"/>
      <c r="L5" s="66"/>
      <c r="M5" s="66"/>
    </row>
    <row r="6" spans="2:16" x14ac:dyDescent="0.35">
      <c r="B6" s="55" t="s">
        <v>127</v>
      </c>
      <c r="C6" s="55"/>
      <c r="D6" s="55"/>
      <c r="F6" s="8" t="s">
        <v>74</v>
      </c>
      <c r="H6" s="67" t="str">
        <f>Input!K14</f>
        <v>AA-1234567</v>
      </c>
      <c r="I6" s="67"/>
      <c r="J6" s="67"/>
      <c r="K6" s="67"/>
      <c r="L6" s="67"/>
      <c r="M6" s="67"/>
    </row>
    <row r="7" spans="2:16" x14ac:dyDescent="0.35">
      <c r="B7" s="43"/>
      <c r="C7" s="43"/>
      <c r="D7" s="43"/>
      <c r="F7" s="8" t="str">
        <f>Input!K22&amp;" In Whole Numbers"</f>
        <v>GBP In Whole Numbers</v>
      </c>
    </row>
    <row r="8" spans="2:16" x14ac:dyDescent="0.35">
      <c r="B8" s="46" t="s">
        <v>95</v>
      </c>
      <c r="C8" s="43"/>
      <c r="D8" s="43"/>
    </row>
    <row r="9" spans="2:16" x14ac:dyDescent="0.35">
      <c r="L9" s="1">
        <f>Input!K16</f>
        <v>2025</v>
      </c>
      <c r="N9" s="1">
        <f>Input!K18</f>
        <v>2026</v>
      </c>
      <c r="P9" s="1">
        <f>Input!K20</f>
        <v>2027</v>
      </c>
    </row>
    <row r="10" spans="2:16" x14ac:dyDescent="0.35">
      <c r="B10" s="56" t="s">
        <v>86</v>
      </c>
      <c r="C10" s="56"/>
      <c r="D10" s="56"/>
      <c r="G10" s="8" t="s">
        <v>25</v>
      </c>
      <c r="L10" s="9"/>
      <c r="N10" s="9"/>
      <c r="P10" s="9"/>
    </row>
    <row r="11" spans="2:16" x14ac:dyDescent="0.35">
      <c r="B11" s="55" t="s">
        <v>87</v>
      </c>
      <c r="C11" s="55"/>
      <c r="D11" s="55"/>
      <c r="F11" s="48" t="s">
        <v>0</v>
      </c>
      <c r="G11" s="7" t="s">
        <v>1</v>
      </c>
      <c r="L11" s="10">
        <v>0</v>
      </c>
      <c r="N11" s="10">
        <v>0</v>
      </c>
      <c r="P11" s="10">
        <v>0</v>
      </c>
    </row>
    <row r="12" spans="2:16" x14ac:dyDescent="0.35">
      <c r="B12" s="55" t="s">
        <v>88</v>
      </c>
      <c r="C12" s="55"/>
      <c r="D12" s="55"/>
      <c r="F12" s="48" t="s">
        <v>2</v>
      </c>
      <c r="G12" s="7" t="s">
        <v>26</v>
      </c>
      <c r="L12" s="10">
        <v>0</v>
      </c>
      <c r="N12" s="10">
        <v>0</v>
      </c>
      <c r="P12" s="10">
        <v>0</v>
      </c>
    </row>
    <row r="13" spans="2:16" x14ac:dyDescent="0.35">
      <c r="F13" s="48" t="s">
        <v>3</v>
      </c>
      <c r="G13" s="7" t="s">
        <v>27</v>
      </c>
      <c r="L13" s="10">
        <v>0</v>
      </c>
      <c r="N13" s="10">
        <v>0</v>
      </c>
      <c r="P13" s="10">
        <v>0</v>
      </c>
    </row>
    <row r="14" spans="2:16" x14ac:dyDescent="0.35">
      <c r="F14" s="48" t="s">
        <v>4</v>
      </c>
      <c r="G14" s="7" t="s">
        <v>28</v>
      </c>
      <c r="L14" s="10">
        <v>0</v>
      </c>
      <c r="N14" s="10">
        <v>0</v>
      </c>
      <c r="P14" s="10">
        <v>0</v>
      </c>
    </row>
    <row r="15" spans="2:16" x14ac:dyDescent="0.35">
      <c r="B15" s="57" t="s">
        <v>98</v>
      </c>
      <c r="C15" s="57"/>
      <c r="D15" s="57"/>
      <c r="F15" s="48" t="s">
        <v>5</v>
      </c>
      <c r="G15" s="7" t="s">
        <v>29</v>
      </c>
      <c r="L15" s="10">
        <v>0</v>
      </c>
      <c r="N15" s="10">
        <v>0</v>
      </c>
      <c r="P15" s="10">
        <v>0</v>
      </c>
    </row>
    <row r="16" spans="2:16" x14ac:dyDescent="0.35">
      <c r="F16" s="48" t="s">
        <v>6</v>
      </c>
      <c r="G16" s="7" t="s">
        <v>30</v>
      </c>
      <c r="L16" s="10">
        <v>0</v>
      </c>
      <c r="N16" s="10">
        <v>0</v>
      </c>
      <c r="P16" s="10">
        <v>0</v>
      </c>
    </row>
    <row r="17" spans="2:16" x14ac:dyDescent="0.35">
      <c r="B17" s="55" t="s">
        <v>79</v>
      </c>
      <c r="C17" s="55"/>
      <c r="D17" s="55"/>
      <c r="F17" s="48" t="s">
        <v>7</v>
      </c>
      <c r="G17" s="7" t="s">
        <v>31</v>
      </c>
      <c r="L17" s="10">
        <v>0</v>
      </c>
      <c r="N17" s="10">
        <v>0</v>
      </c>
      <c r="P17" s="10">
        <v>0</v>
      </c>
    </row>
    <row r="18" spans="2:16" x14ac:dyDescent="0.35">
      <c r="B18" s="55" t="s">
        <v>80</v>
      </c>
      <c r="C18" s="55"/>
      <c r="D18" s="55"/>
      <c r="F18" s="48" t="s">
        <v>9</v>
      </c>
      <c r="G18" s="7" t="s">
        <v>8</v>
      </c>
      <c r="L18" s="10">
        <v>0</v>
      </c>
      <c r="N18" s="10">
        <v>0</v>
      </c>
      <c r="P18" s="10">
        <v>0</v>
      </c>
    </row>
    <row r="19" spans="2:16" ht="15" thickBot="1" x14ac:dyDescent="0.4">
      <c r="B19" s="55" t="s">
        <v>81</v>
      </c>
      <c r="C19" s="55"/>
      <c r="D19" s="55"/>
      <c r="F19" s="48" t="s">
        <v>11</v>
      </c>
      <c r="G19" s="7" t="s">
        <v>107</v>
      </c>
      <c r="L19" s="11">
        <f>SUM(L11:L18)</f>
        <v>0</v>
      </c>
      <c r="N19" s="11">
        <f>SUM(N11:N18)</f>
        <v>0</v>
      </c>
      <c r="P19" s="11">
        <f>SUM(P11:P18)</f>
        <v>0</v>
      </c>
    </row>
    <row r="20" spans="2:16" ht="15" thickTop="1" x14ac:dyDescent="0.35">
      <c r="L20" s="9"/>
      <c r="N20" s="9"/>
      <c r="P20" s="9"/>
    </row>
    <row r="21" spans="2:16" x14ac:dyDescent="0.35">
      <c r="G21" s="8" t="s">
        <v>10</v>
      </c>
      <c r="L21" s="9"/>
      <c r="N21" s="9"/>
      <c r="P21" s="9"/>
    </row>
    <row r="22" spans="2:16" x14ac:dyDescent="0.35">
      <c r="F22" s="48" t="s">
        <v>12</v>
      </c>
      <c r="G22" s="7" t="s">
        <v>65</v>
      </c>
      <c r="L22" s="10">
        <v>0</v>
      </c>
      <c r="N22" s="10">
        <v>0</v>
      </c>
      <c r="P22" s="10">
        <v>0</v>
      </c>
    </row>
    <row r="23" spans="2:16" x14ac:dyDescent="0.35">
      <c r="F23" s="48" t="s">
        <v>13</v>
      </c>
      <c r="G23" s="7" t="s">
        <v>66</v>
      </c>
      <c r="L23" s="10">
        <v>0</v>
      </c>
      <c r="N23" s="10">
        <v>0</v>
      </c>
      <c r="P23" s="10">
        <v>0</v>
      </c>
    </row>
    <row r="24" spans="2:16" x14ac:dyDescent="0.35">
      <c r="F24" s="48" t="s">
        <v>14</v>
      </c>
      <c r="G24" s="7" t="s">
        <v>67</v>
      </c>
      <c r="L24" s="10">
        <v>0</v>
      </c>
      <c r="N24" s="10">
        <v>0</v>
      </c>
      <c r="P24" s="10">
        <v>0</v>
      </c>
    </row>
    <row r="25" spans="2:16" x14ac:dyDescent="0.35">
      <c r="F25" s="48" t="s">
        <v>15</v>
      </c>
      <c r="G25" s="7" t="s">
        <v>68</v>
      </c>
      <c r="L25" s="52">
        <v>0</v>
      </c>
      <c r="N25" s="52">
        <v>0</v>
      </c>
      <c r="P25" s="52">
        <v>0</v>
      </c>
    </row>
    <row r="26" spans="2:16" x14ac:dyDescent="0.35">
      <c r="F26" s="48" t="s">
        <v>16</v>
      </c>
      <c r="G26" s="7" t="s">
        <v>109</v>
      </c>
      <c r="L26" s="12">
        <f>SUM(L22:L25)</f>
        <v>0</v>
      </c>
      <c r="N26" s="12">
        <f>SUM(N22:N25)</f>
        <v>0</v>
      </c>
      <c r="P26" s="12">
        <f>SUM(P22:P25)</f>
        <v>0</v>
      </c>
    </row>
    <row r="27" spans="2:16" x14ac:dyDescent="0.35">
      <c r="F27" s="48" t="s">
        <v>18</v>
      </c>
      <c r="G27" s="7" t="s">
        <v>17</v>
      </c>
      <c r="L27" s="10">
        <v>0</v>
      </c>
      <c r="N27" s="10">
        <v>0</v>
      </c>
      <c r="P27" s="10">
        <v>0</v>
      </c>
    </row>
    <row r="28" spans="2:16" ht="15" thickBot="1" x14ac:dyDescent="0.4">
      <c r="F28" s="50" t="s">
        <v>108</v>
      </c>
      <c r="G28" s="7" t="s">
        <v>110</v>
      </c>
      <c r="L28" s="11">
        <f>L26+L27</f>
        <v>0</v>
      </c>
      <c r="N28" s="11">
        <f>N26+N27</f>
        <v>0</v>
      </c>
      <c r="P28" s="11">
        <f>P26+P27</f>
        <v>0</v>
      </c>
    </row>
    <row r="29" spans="2:16" ht="15" thickTop="1" x14ac:dyDescent="0.35">
      <c r="L29" s="9"/>
      <c r="N29" s="9"/>
      <c r="P29" s="9"/>
    </row>
    <row r="30" spans="2:16" x14ac:dyDescent="0.35">
      <c r="G30" s="8" t="s">
        <v>126</v>
      </c>
      <c r="L30" s="9"/>
      <c r="N30" s="9"/>
      <c r="P30" s="9"/>
    </row>
    <row r="31" spans="2:16" x14ac:dyDescent="0.35">
      <c r="F31" s="7" t="s">
        <v>19</v>
      </c>
      <c r="G31" s="7" t="s">
        <v>122</v>
      </c>
      <c r="L31" s="10">
        <v>0</v>
      </c>
      <c r="N31" s="10">
        <v>0</v>
      </c>
      <c r="P31" s="10">
        <v>0</v>
      </c>
    </row>
    <row r="32" spans="2:16" x14ac:dyDescent="0.35">
      <c r="F32" s="7" t="s">
        <v>20</v>
      </c>
      <c r="G32" s="7" t="s">
        <v>129</v>
      </c>
      <c r="L32" s="10">
        <v>0</v>
      </c>
      <c r="N32" s="10">
        <v>0</v>
      </c>
      <c r="P32" s="10">
        <v>0</v>
      </c>
    </row>
    <row r="33" spans="6:16" x14ac:dyDescent="0.35">
      <c r="F33" s="7" t="s">
        <v>21</v>
      </c>
      <c r="G33" s="7" t="s">
        <v>123</v>
      </c>
      <c r="L33" s="10">
        <v>0</v>
      </c>
      <c r="N33" s="10">
        <v>0</v>
      </c>
      <c r="P33" s="10">
        <v>0</v>
      </c>
    </row>
    <row r="34" spans="6:16" x14ac:dyDescent="0.35">
      <c r="F34" s="7" t="s">
        <v>22</v>
      </c>
      <c r="G34" s="7" t="s">
        <v>121</v>
      </c>
      <c r="L34" s="52">
        <v>0</v>
      </c>
      <c r="N34" s="52">
        <v>0</v>
      </c>
      <c r="P34" s="52">
        <v>0</v>
      </c>
    </row>
    <row r="35" spans="6:16" ht="15" thickBot="1" x14ac:dyDescent="0.4">
      <c r="F35" s="7" t="s">
        <v>23</v>
      </c>
      <c r="G35" s="7" t="s">
        <v>125</v>
      </c>
      <c r="L35" s="53">
        <v>0</v>
      </c>
      <c r="N35" s="53">
        <v>0</v>
      </c>
      <c r="P35" s="53">
        <v>0</v>
      </c>
    </row>
    <row r="36" spans="6:16" ht="15.5" thickTop="1" thickBot="1" x14ac:dyDescent="0.4">
      <c r="F36" s="50" t="s">
        <v>24</v>
      </c>
      <c r="G36" s="7" t="s">
        <v>124</v>
      </c>
      <c r="L36" s="13">
        <f>L28+L35</f>
        <v>0</v>
      </c>
      <c r="N36" s="13">
        <f>N28+N35</f>
        <v>0</v>
      </c>
      <c r="P36" s="13">
        <f>P28+P35</f>
        <v>0</v>
      </c>
    </row>
    <row r="37" spans="6:16" ht="15" thickTop="1" x14ac:dyDescent="0.35"/>
    <row r="40" spans="6:16" x14ac:dyDescent="0.35">
      <c r="F40" s="68" t="s">
        <v>89</v>
      </c>
      <c r="G40" s="69"/>
      <c r="H40" s="69"/>
      <c r="I40" s="69"/>
      <c r="J40" s="69"/>
      <c r="K40" s="69"/>
      <c r="L40" s="69"/>
      <c r="M40" s="69"/>
      <c r="N40" s="69"/>
      <c r="O40" s="69"/>
      <c r="P40" s="70"/>
    </row>
    <row r="41" spans="6:16" x14ac:dyDescent="0.35">
      <c r="F41" s="71"/>
      <c r="G41" s="72"/>
      <c r="H41" s="72"/>
      <c r="I41" s="72"/>
      <c r="J41" s="72"/>
      <c r="K41" s="72"/>
      <c r="L41" s="72"/>
      <c r="M41" s="72"/>
      <c r="N41" s="72"/>
      <c r="O41" s="72"/>
      <c r="P41" s="73"/>
    </row>
    <row r="42" spans="6:16" x14ac:dyDescent="0.35">
      <c r="F42" s="71"/>
      <c r="G42" s="72"/>
      <c r="H42" s="72"/>
      <c r="I42" s="72"/>
      <c r="J42" s="72"/>
      <c r="K42" s="72"/>
      <c r="L42" s="72"/>
      <c r="M42" s="72"/>
      <c r="N42" s="72"/>
      <c r="O42" s="72"/>
      <c r="P42" s="73"/>
    </row>
    <row r="43" spans="6:16" x14ac:dyDescent="0.35">
      <c r="F43" s="71"/>
      <c r="G43" s="72"/>
      <c r="H43" s="72"/>
      <c r="I43" s="72"/>
      <c r="J43" s="72"/>
      <c r="K43" s="72"/>
      <c r="L43" s="72"/>
      <c r="M43" s="72"/>
      <c r="N43" s="72"/>
      <c r="O43" s="72"/>
      <c r="P43" s="73"/>
    </row>
    <row r="44" spans="6:16" x14ac:dyDescent="0.35">
      <c r="F44" s="71"/>
      <c r="G44" s="72"/>
      <c r="H44" s="72"/>
      <c r="I44" s="72"/>
      <c r="J44" s="72"/>
      <c r="K44" s="72"/>
      <c r="L44" s="72"/>
      <c r="M44" s="72"/>
      <c r="N44" s="72"/>
      <c r="O44" s="72"/>
      <c r="P44" s="73"/>
    </row>
    <row r="45" spans="6:16" x14ac:dyDescent="0.35">
      <c r="F45" s="71"/>
      <c r="G45" s="72"/>
      <c r="H45" s="72"/>
      <c r="I45" s="72"/>
      <c r="J45" s="72"/>
      <c r="K45" s="72"/>
      <c r="L45" s="72"/>
      <c r="M45" s="72"/>
      <c r="N45" s="72"/>
      <c r="O45" s="72"/>
      <c r="P45" s="73"/>
    </row>
    <row r="46" spans="6:16" x14ac:dyDescent="0.35">
      <c r="F46" s="71"/>
      <c r="G46" s="72"/>
      <c r="H46" s="72"/>
      <c r="I46" s="72"/>
      <c r="J46" s="72"/>
      <c r="K46" s="72"/>
      <c r="L46" s="72"/>
      <c r="M46" s="72"/>
      <c r="N46" s="72"/>
      <c r="O46" s="72"/>
      <c r="P46" s="73"/>
    </row>
    <row r="47" spans="6:16" x14ac:dyDescent="0.35">
      <c r="F47" s="71"/>
      <c r="G47" s="72"/>
      <c r="H47" s="72"/>
      <c r="I47" s="72"/>
      <c r="J47" s="72"/>
      <c r="K47" s="72"/>
      <c r="L47" s="72"/>
      <c r="M47" s="72"/>
      <c r="N47" s="72"/>
      <c r="O47" s="72"/>
      <c r="P47" s="73"/>
    </row>
    <row r="48" spans="6:16" x14ac:dyDescent="0.35">
      <c r="F48" s="71"/>
      <c r="G48" s="72"/>
      <c r="H48" s="72"/>
      <c r="I48" s="72"/>
      <c r="J48" s="72"/>
      <c r="K48" s="72"/>
      <c r="L48" s="72"/>
      <c r="M48" s="72"/>
      <c r="N48" s="72"/>
      <c r="O48" s="72"/>
      <c r="P48" s="73"/>
    </row>
    <row r="49" spans="6:16" x14ac:dyDescent="0.35">
      <c r="F49" s="74"/>
      <c r="G49" s="75"/>
      <c r="H49" s="75"/>
      <c r="I49" s="75"/>
      <c r="J49" s="75"/>
      <c r="K49" s="75"/>
      <c r="L49" s="75"/>
      <c r="M49" s="75"/>
      <c r="N49" s="75"/>
      <c r="O49" s="75"/>
      <c r="P49" s="76"/>
    </row>
  </sheetData>
  <sheetProtection algorithmName="SHA-512" hashValue="qxdI/jSJXkjtq7p2ZAjIkSdFDcY7I0drUkkC339SAjYF1tqre4F5zttDgvfT3PM86bYfGjcDUJ3lfR6SaR5P4A==" saltValue="YegM1icsBbhSnujWC4MXaQ==" spinCount="100000" sheet="1" objects="1" scenarios="1"/>
  <mergeCells count="13">
    <mergeCell ref="B18:D18"/>
    <mergeCell ref="B19:D19"/>
    <mergeCell ref="H5:M5"/>
    <mergeCell ref="H6:M6"/>
    <mergeCell ref="F40:P49"/>
    <mergeCell ref="B12:D12"/>
    <mergeCell ref="B15:D15"/>
    <mergeCell ref="B17:D17"/>
    <mergeCell ref="F3:P4"/>
    <mergeCell ref="B2:D4"/>
    <mergeCell ref="B6:D6"/>
    <mergeCell ref="B10:D10"/>
    <mergeCell ref="B11:D11"/>
  </mergeCells>
  <hyperlinks>
    <hyperlink ref="B19:D19" location="'Premuims and Losses - USD'!A1" display="Premiums and Losses - USD" xr:uid="{4D8A467C-F07F-41B4-9705-65C899E002B2}"/>
    <hyperlink ref="B18:D18" location="'Income Statement - USD'!A1" display="Income Statement - USD" xr:uid="{C6057405-D99C-472F-805A-D89CAD735477}"/>
    <hyperlink ref="B17:D17" location="'Balance Sheet - USD'!A1" display="Balance Sheet - USD" xr:uid="{E32E4903-4369-4C4E-B108-07A644D22577}"/>
    <hyperlink ref="B12:D12" location="'Premuims and Losses - DOM'!A1" display="Premiums and Losses - Domciliary" xr:uid="{5C561D0D-F16E-49BB-AB3F-6A22E1F4A08B}"/>
    <hyperlink ref="B11:D11" location="'Income Statement - DOM'!A1" display="Income Statement - Domciliary" xr:uid="{D0619BFA-B411-4CBB-8FBF-6738E3FE79A9}"/>
    <hyperlink ref="B6:D6" location="Input!A1" display="Input:" xr:uid="{A12E4DFE-F8BB-4775-B8AB-FD76D334A249}"/>
  </hyperlinks>
  <pageMargins left="0.7" right="0.7" top="0.75" bottom="0.75" header="0.3" footer="0.3"/>
  <ignoredErrors>
    <ignoredError sqref="F11:F20 F22:F29 F31:F36" numberStoredAsText="1"/>
    <ignoredError sqref="M26 O2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7A048-F577-487F-802B-8474CF67DA27}">
  <dimension ref="B1:Q36"/>
  <sheetViews>
    <sheetView showRowColHeaders="0" topLeftCell="B2" workbookViewId="0">
      <selection activeCell="B12" sqref="B12:D12"/>
    </sheetView>
  </sheetViews>
  <sheetFormatPr defaultColWidth="9.1796875" defaultRowHeight="14.5" x14ac:dyDescent="0.35"/>
  <cols>
    <col min="1" max="1" width="0" style="7" hidden="1" customWidth="1"/>
    <col min="2" max="4" width="10.7265625" style="6" customWidth="1"/>
    <col min="5" max="5" width="9.1796875" style="7"/>
    <col min="6" max="6" width="4.26953125" style="7" customWidth="1"/>
    <col min="7" max="7" width="12.81640625" style="7" customWidth="1"/>
    <col min="8" max="12" width="9.1796875" style="7"/>
    <col min="13" max="13" width="40.7265625" style="7" customWidth="1"/>
    <col min="14" max="14" width="9.1796875" style="7"/>
    <col min="15" max="15" width="40.7265625" style="7" customWidth="1"/>
    <col min="16" max="16" width="9.1796875" style="7"/>
    <col min="17" max="17" width="40.7265625" style="7" customWidth="1"/>
    <col min="18" max="16384" width="9.1796875" style="7"/>
  </cols>
  <sheetData>
    <row r="1" spans="2:17" ht="15" hidden="1" customHeight="1" x14ac:dyDescent="0.35"/>
    <row r="2" spans="2:17" ht="30" customHeight="1" x14ac:dyDescent="0.35">
      <c r="B2" s="62" t="s">
        <v>93</v>
      </c>
      <c r="C2" s="62"/>
      <c r="D2" s="62"/>
    </row>
    <row r="3" spans="2:17" ht="30" customHeight="1" x14ac:dyDescent="0.35">
      <c r="B3" s="62"/>
      <c r="C3" s="62"/>
      <c r="D3" s="62"/>
      <c r="F3" s="64" t="s">
        <v>78</v>
      </c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30" customHeight="1" x14ac:dyDescent="0.35">
      <c r="B4" s="62"/>
      <c r="C4" s="62"/>
      <c r="D4" s="62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2:17" ht="26" x14ac:dyDescent="0.6">
      <c r="B5" s="42"/>
      <c r="C5" s="42"/>
      <c r="D5" s="42"/>
      <c r="F5" s="8" t="s">
        <v>128</v>
      </c>
      <c r="H5" s="66">
        <f>Input!K12</f>
        <v>9999</v>
      </c>
      <c r="I5" s="66"/>
      <c r="J5" s="66"/>
      <c r="K5" s="66"/>
      <c r="L5" s="66"/>
      <c r="M5" s="66"/>
    </row>
    <row r="6" spans="2:17" x14ac:dyDescent="0.35">
      <c r="B6" s="55" t="s">
        <v>127</v>
      </c>
      <c r="C6" s="55"/>
      <c r="D6" s="55"/>
      <c r="F6" s="8" t="s">
        <v>74</v>
      </c>
      <c r="H6" s="67" t="str">
        <f>Input!K14</f>
        <v>AA-1234567</v>
      </c>
      <c r="I6" s="67"/>
      <c r="J6" s="67"/>
      <c r="K6" s="67"/>
      <c r="L6" s="67"/>
      <c r="M6" s="67"/>
    </row>
    <row r="7" spans="2:17" x14ac:dyDescent="0.35">
      <c r="B7" s="43"/>
      <c r="C7" s="43"/>
      <c r="D7" s="43"/>
      <c r="F7" s="8" t="str">
        <f>Input!K22&amp;" In Whole Numbers"</f>
        <v>GBP In Whole Numbers</v>
      </c>
    </row>
    <row r="8" spans="2:17" x14ac:dyDescent="0.35">
      <c r="B8" s="43" t="s">
        <v>95</v>
      </c>
      <c r="C8" s="43"/>
      <c r="D8" s="43"/>
    </row>
    <row r="9" spans="2:17" x14ac:dyDescent="0.35">
      <c r="M9" s="1">
        <f>Input!K16</f>
        <v>2025</v>
      </c>
      <c r="O9" s="1">
        <f>Input!K18</f>
        <v>2026</v>
      </c>
      <c r="Q9" s="1">
        <f>Input!K20</f>
        <v>2027</v>
      </c>
    </row>
    <row r="10" spans="2:17" x14ac:dyDescent="0.35">
      <c r="B10" s="55" t="s">
        <v>86</v>
      </c>
      <c r="C10" s="55"/>
      <c r="D10" s="55"/>
      <c r="F10" s="14" t="s">
        <v>0</v>
      </c>
      <c r="G10" s="16" t="s">
        <v>34</v>
      </c>
      <c r="M10" s="34">
        <v>0</v>
      </c>
      <c r="N10" s="34"/>
      <c r="O10" s="34">
        <v>0</v>
      </c>
      <c r="P10" s="34"/>
      <c r="Q10" s="34">
        <v>0</v>
      </c>
    </row>
    <row r="11" spans="2:17" x14ac:dyDescent="0.35">
      <c r="B11" s="77" t="s">
        <v>87</v>
      </c>
      <c r="C11" s="77"/>
      <c r="D11" s="77"/>
      <c r="F11" s="14" t="s">
        <v>2</v>
      </c>
      <c r="G11" s="16" t="s">
        <v>35</v>
      </c>
      <c r="M11" s="35">
        <v>0</v>
      </c>
      <c r="N11" s="34"/>
      <c r="O11" s="35">
        <v>0</v>
      </c>
      <c r="P11" s="34"/>
      <c r="Q11" s="35">
        <v>0</v>
      </c>
    </row>
    <row r="12" spans="2:17" x14ac:dyDescent="0.35">
      <c r="B12" s="55" t="s">
        <v>88</v>
      </c>
      <c r="C12" s="55"/>
      <c r="D12" s="55"/>
      <c r="F12" s="14" t="s">
        <v>3</v>
      </c>
      <c r="G12" s="16" t="s">
        <v>39</v>
      </c>
      <c r="M12" s="17">
        <f>M10-M11</f>
        <v>0</v>
      </c>
      <c r="N12" s="17"/>
      <c r="O12" s="17">
        <f>O10-O11</f>
        <v>0</v>
      </c>
      <c r="P12" s="17"/>
      <c r="Q12" s="17">
        <f>Q10-Q11</f>
        <v>0</v>
      </c>
    </row>
    <row r="13" spans="2:17" x14ac:dyDescent="0.35">
      <c r="F13" s="14" t="s">
        <v>5</v>
      </c>
      <c r="G13" s="16" t="s">
        <v>76</v>
      </c>
      <c r="M13" s="34">
        <v>0</v>
      </c>
      <c r="N13" s="34"/>
      <c r="O13" s="34">
        <v>0</v>
      </c>
      <c r="P13" s="34"/>
      <c r="Q13" s="34">
        <v>0</v>
      </c>
    </row>
    <row r="14" spans="2:17" x14ac:dyDescent="0.35">
      <c r="F14" s="14" t="s">
        <v>6</v>
      </c>
      <c r="G14" s="16" t="s">
        <v>32</v>
      </c>
      <c r="M14" s="34">
        <v>0</v>
      </c>
      <c r="N14" s="34"/>
      <c r="O14" s="34">
        <v>0</v>
      </c>
      <c r="P14" s="34"/>
      <c r="Q14" s="34">
        <v>0</v>
      </c>
    </row>
    <row r="15" spans="2:17" x14ac:dyDescent="0.35">
      <c r="B15" s="57" t="s">
        <v>98</v>
      </c>
      <c r="C15" s="57"/>
      <c r="D15" s="57"/>
      <c r="F15" s="14" t="s">
        <v>7</v>
      </c>
      <c r="G15" s="16" t="s">
        <v>36</v>
      </c>
      <c r="M15" s="34">
        <v>0</v>
      </c>
      <c r="N15" s="34"/>
      <c r="O15" s="34">
        <v>0</v>
      </c>
      <c r="P15" s="34"/>
      <c r="Q15" s="34">
        <v>0</v>
      </c>
    </row>
    <row r="16" spans="2:17" x14ac:dyDescent="0.35">
      <c r="F16" s="14" t="s">
        <v>9</v>
      </c>
      <c r="G16" s="16" t="s">
        <v>37</v>
      </c>
      <c r="M16" s="34">
        <v>0</v>
      </c>
      <c r="N16" s="34"/>
      <c r="O16" s="34">
        <v>0</v>
      </c>
      <c r="P16" s="34"/>
      <c r="Q16" s="34">
        <v>0</v>
      </c>
    </row>
    <row r="17" spans="2:17" x14ac:dyDescent="0.35">
      <c r="B17" s="55" t="s">
        <v>79</v>
      </c>
      <c r="C17" s="55"/>
      <c r="D17" s="55"/>
      <c r="F17" s="14" t="s">
        <v>11</v>
      </c>
      <c r="G17" s="16" t="s">
        <v>38</v>
      </c>
      <c r="M17" s="34">
        <v>0</v>
      </c>
      <c r="N17" s="34"/>
      <c r="O17" s="34">
        <v>0</v>
      </c>
      <c r="P17" s="34"/>
      <c r="Q17" s="34">
        <v>0</v>
      </c>
    </row>
    <row r="18" spans="2:17" x14ac:dyDescent="0.35">
      <c r="B18" s="55" t="s">
        <v>80</v>
      </c>
      <c r="C18" s="55"/>
      <c r="D18" s="55"/>
      <c r="F18" s="14" t="s">
        <v>12</v>
      </c>
      <c r="G18" s="16" t="s">
        <v>40</v>
      </c>
      <c r="M18" s="19">
        <f>M13-M14-M15-M16+M17</f>
        <v>0</v>
      </c>
      <c r="N18" s="20"/>
      <c r="O18" s="19">
        <f>O13-O14-O15-O16+O17</f>
        <v>0</v>
      </c>
      <c r="P18" s="20"/>
      <c r="Q18" s="19">
        <f>Q13-Q14-Q15-Q16+Q17</f>
        <v>0</v>
      </c>
    </row>
    <row r="19" spans="2:17" x14ac:dyDescent="0.35">
      <c r="B19" s="55" t="s">
        <v>81</v>
      </c>
      <c r="C19" s="55"/>
      <c r="D19" s="55"/>
      <c r="F19" s="15"/>
      <c r="G19" s="2"/>
      <c r="M19" s="21"/>
      <c r="N19" s="21"/>
      <c r="O19" s="21"/>
      <c r="P19" s="21"/>
      <c r="Q19" s="21"/>
    </row>
    <row r="20" spans="2:17" x14ac:dyDescent="0.35">
      <c r="F20" s="14" t="s">
        <v>13</v>
      </c>
      <c r="G20" s="16" t="s">
        <v>33</v>
      </c>
      <c r="M20" s="34">
        <v>0</v>
      </c>
      <c r="N20" s="34"/>
      <c r="O20" s="34">
        <v>0</v>
      </c>
      <c r="P20" s="34"/>
      <c r="Q20" s="34">
        <v>0</v>
      </c>
    </row>
    <row r="21" spans="2:17" x14ac:dyDescent="0.35">
      <c r="F21" s="14" t="s">
        <v>14</v>
      </c>
      <c r="G21" s="16" t="s">
        <v>41</v>
      </c>
      <c r="M21" s="34">
        <v>0</v>
      </c>
      <c r="N21" s="34"/>
      <c r="O21" s="34">
        <v>0</v>
      </c>
      <c r="P21" s="34"/>
      <c r="Q21" s="34">
        <v>0</v>
      </c>
    </row>
    <row r="22" spans="2:17" x14ac:dyDescent="0.35">
      <c r="F22" s="14" t="s">
        <v>15</v>
      </c>
      <c r="G22" s="16" t="s">
        <v>42</v>
      </c>
      <c r="M22" s="34">
        <v>0</v>
      </c>
      <c r="N22" s="34"/>
      <c r="O22" s="34">
        <v>0</v>
      </c>
      <c r="P22" s="34"/>
      <c r="Q22" s="34">
        <v>0</v>
      </c>
    </row>
    <row r="23" spans="2:17" x14ac:dyDescent="0.35">
      <c r="F23" s="14" t="s">
        <v>16</v>
      </c>
      <c r="G23" s="16" t="s">
        <v>43</v>
      </c>
      <c r="M23" s="34">
        <v>0</v>
      </c>
      <c r="N23" s="34"/>
      <c r="O23" s="34">
        <v>0</v>
      </c>
      <c r="P23" s="34"/>
      <c r="Q23" s="34">
        <v>0</v>
      </c>
    </row>
    <row r="24" spans="2:17" x14ac:dyDescent="0.35">
      <c r="F24" s="14" t="s">
        <v>18</v>
      </c>
      <c r="G24" s="16" t="s">
        <v>75</v>
      </c>
      <c r="M24" s="19">
        <f>M18+SUM(M20:M23)</f>
        <v>0</v>
      </c>
      <c r="N24" s="20"/>
      <c r="O24" s="19">
        <f>O18+SUM(O20:O23)</f>
        <v>0</v>
      </c>
      <c r="P24" s="20"/>
      <c r="Q24" s="19">
        <f>Q18+SUM(Q20:Q23)</f>
        <v>0</v>
      </c>
    </row>
    <row r="27" spans="2:17" x14ac:dyDescent="0.35">
      <c r="F27" s="78" t="s">
        <v>89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80"/>
    </row>
    <row r="28" spans="2:17" x14ac:dyDescent="0.35">
      <c r="F28" s="81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3"/>
    </row>
    <row r="29" spans="2:17" x14ac:dyDescent="0.35">
      <c r="F29" s="81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3"/>
    </row>
    <row r="30" spans="2:17" x14ac:dyDescent="0.35">
      <c r="F30" s="81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3"/>
    </row>
    <row r="31" spans="2:17" x14ac:dyDescent="0.35">
      <c r="F31" s="81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3"/>
    </row>
    <row r="32" spans="2:17" x14ac:dyDescent="0.35">
      <c r="F32" s="81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3"/>
    </row>
    <row r="33" spans="6:17" x14ac:dyDescent="0.35">
      <c r="F33" s="81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3"/>
    </row>
    <row r="34" spans="6:17" x14ac:dyDescent="0.35">
      <c r="F34" s="81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3"/>
    </row>
    <row r="35" spans="6:17" x14ac:dyDescent="0.35">
      <c r="F35" s="81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3"/>
    </row>
    <row r="36" spans="6:17" x14ac:dyDescent="0.35">
      <c r="F36" s="84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6"/>
    </row>
  </sheetData>
  <sheetProtection algorithmName="SHA-512" hashValue="kkNzF2dfhAc/FqiC5YxHxcLUOPwcLRI06Qnv48RNtP/fIwfRapy45fMDI/B7mSvvXj8eojNJEDH/rOe+iHdkew==" saltValue="J63wzG6/HFCJzVoLxPiiKQ==" spinCount="100000" sheet="1" objects="1" scenarios="1"/>
  <mergeCells count="13">
    <mergeCell ref="B18:D18"/>
    <mergeCell ref="B19:D19"/>
    <mergeCell ref="H5:M5"/>
    <mergeCell ref="H6:M6"/>
    <mergeCell ref="F27:Q36"/>
    <mergeCell ref="B12:D12"/>
    <mergeCell ref="B15:D15"/>
    <mergeCell ref="B17:D17"/>
    <mergeCell ref="F3:Q4"/>
    <mergeCell ref="B2:D4"/>
    <mergeCell ref="B6:D6"/>
    <mergeCell ref="B10:D10"/>
    <mergeCell ref="B11:D11"/>
  </mergeCells>
  <hyperlinks>
    <hyperlink ref="B10:D10" location="'Balance Sheet - DOM'!A1" display="Balance Sheet - Domciliary" xr:uid="{A7F7E9AE-D21A-4E0D-9735-D3FE741D125D}"/>
    <hyperlink ref="B12:D12" location="'Premuims and Losses - DOM'!A1" display="Premiums and Losses - Domciliary" xr:uid="{B7A34B67-EC6A-49A6-83B8-3B17AA9658BC}"/>
    <hyperlink ref="B17:D17" location="'Balance Sheet - USD'!A1" display="Balance Sheet - USD" xr:uid="{1CA33890-24F1-4E45-BA6D-AA05555AF8AC}"/>
    <hyperlink ref="B18:D18" location="'Income Statement - USD'!A1" display="Income Statement - USD" xr:uid="{46EBED1B-CF33-4188-A12D-C82200EA78C2}"/>
    <hyperlink ref="B19:D19" location="'Premuims and Losses - USD'!A1" display="Premiums and Losses - USD" xr:uid="{01294DD8-36AD-4A59-91C7-030B581F2033}"/>
    <hyperlink ref="B6:D6" location="Input!A1" display="Input:" xr:uid="{8A3E9529-23D3-4C89-AD33-428D1B8001BE}"/>
  </hyperlinks>
  <pageMargins left="0.7" right="0.7" top="0.75" bottom="0.75" header="0.3" footer="0.3"/>
  <ignoredErrors>
    <ignoredError sqref="F10:F2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A1E38-4EAC-4244-8C6C-6242E2F78C57}">
  <dimension ref="B1:R63"/>
  <sheetViews>
    <sheetView showRowColHeaders="0" topLeftCell="B2" workbookViewId="0">
      <selection activeCell="B17" sqref="B17:D17"/>
    </sheetView>
  </sheetViews>
  <sheetFormatPr defaultColWidth="9.1796875" defaultRowHeight="14.5" x14ac:dyDescent="0.35"/>
  <cols>
    <col min="1" max="1" width="0" style="7" hidden="1" customWidth="1"/>
    <col min="2" max="4" width="10.7265625" style="6" customWidth="1"/>
    <col min="5" max="5" width="9.1796875" style="7"/>
    <col min="6" max="6" width="12.26953125" style="7" customWidth="1"/>
    <col min="7" max="8" width="9.1796875" style="7"/>
    <col min="9" max="9" width="12.54296875" style="7" customWidth="1"/>
    <col min="10" max="18" width="18.7265625" style="7" customWidth="1"/>
    <col min="19" max="16384" width="9.1796875" style="7"/>
  </cols>
  <sheetData>
    <row r="1" spans="2:18" ht="15" hidden="1" customHeight="1" x14ac:dyDescent="0.35"/>
    <row r="2" spans="2:18" ht="30" customHeight="1" x14ac:dyDescent="0.35">
      <c r="B2" s="62" t="s">
        <v>93</v>
      </c>
      <c r="C2" s="62"/>
      <c r="D2" s="62"/>
    </row>
    <row r="3" spans="2:18" ht="30" customHeight="1" x14ac:dyDescent="0.35">
      <c r="B3" s="62"/>
      <c r="C3" s="62"/>
      <c r="D3" s="62"/>
      <c r="F3" s="64" t="s">
        <v>111</v>
      </c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2:18" ht="30" customHeight="1" x14ac:dyDescent="0.35">
      <c r="B4" s="62"/>
      <c r="C4" s="62"/>
      <c r="D4" s="62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2:18" ht="26" x14ac:dyDescent="0.6">
      <c r="B5" s="42"/>
      <c r="C5" s="42"/>
      <c r="D5" s="42"/>
      <c r="F5" s="8" t="s">
        <v>128</v>
      </c>
      <c r="H5" s="66">
        <f>Input!K12</f>
        <v>9999</v>
      </c>
      <c r="I5" s="66"/>
      <c r="J5" s="66"/>
      <c r="K5" s="66"/>
      <c r="L5" s="66"/>
    </row>
    <row r="6" spans="2:18" x14ac:dyDescent="0.35">
      <c r="B6" s="55" t="s">
        <v>127</v>
      </c>
      <c r="C6" s="55"/>
      <c r="D6" s="55"/>
      <c r="F6" s="8" t="s">
        <v>74</v>
      </c>
      <c r="H6" s="67" t="str">
        <f>Input!K14</f>
        <v>AA-1234567</v>
      </c>
      <c r="I6" s="67"/>
      <c r="J6" s="67"/>
      <c r="K6" s="67"/>
      <c r="L6" s="67"/>
    </row>
    <row r="7" spans="2:18" x14ac:dyDescent="0.35">
      <c r="B7" s="43"/>
      <c r="C7" s="43"/>
      <c r="D7" s="43"/>
      <c r="F7" s="8" t="str">
        <f>Input!K22&amp;" In Whole Numbers, Values should be on direct basis except for reinsurance assumed lines"</f>
        <v>GBP In Whole Numbers, Values should be on direct basis except for reinsurance assumed lines</v>
      </c>
    </row>
    <row r="8" spans="2:18" x14ac:dyDescent="0.35">
      <c r="B8" s="43" t="s">
        <v>95</v>
      </c>
      <c r="C8" s="43"/>
      <c r="D8" s="43"/>
    </row>
    <row r="10" spans="2:18" x14ac:dyDescent="0.35">
      <c r="B10" s="55" t="s">
        <v>86</v>
      </c>
      <c r="C10" s="55"/>
      <c r="D10" s="55"/>
      <c r="F10" s="22"/>
      <c r="J10" s="87">
        <f>Input!K16</f>
        <v>2025</v>
      </c>
      <c r="K10" s="88"/>
      <c r="L10" s="89"/>
      <c r="M10" s="88">
        <f>Input!K18</f>
        <v>2026</v>
      </c>
      <c r="N10" s="88"/>
      <c r="O10" s="88"/>
      <c r="P10" s="87">
        <f>Input!K20</f>
        <v>2027</v>
      </c>
      <c r="Q10" s="88"/>
      <c r="R10" s="89"/>
    </row>
    <row r="11" spans="2:18" x14ac:dyDescent="0.35">
      <c r="B11" s="55" t="s">
        <v>87</v>
      </c>
      <c r="C11" s="55"/>
      <c r="D11" s="55"/>
      <c r="F11" s="22" t="s">
        <v>44</v>
      </c>
      <c r="J11" s="3" t="s">
        <v>62</v>
      </c>
      <c r="K11" s="5" t="s">
        <v>63</v>
      </c>
      <c r="L11" s="4" t="s">
        <v>64</v>
      </c>
      <c r="M11" s="5" t="s">
        <v>62</v>
      </c>
      <c r="N11" s="5" t="s">
        <v>63</v>
      </c>
      <c r="O11" s="5" t="s">
        <v>64</v>
      </c>
      <c r="P11" s="3" t="s">
        <v>62</v>
      </c>
      <c r="Q11" s="5" t="s">
        <v>63</v>
      </c>
      <c r="R11" s="4" t="s">
        <v>64</v>
      </c>
    </row>
    <row r="12" spans="2:18" x14ac:dyDescent="0.35">
      <c r="B12" s="56" t="s">
        <v>88</v>
      </c>
      <c r="C12" s="56"/>
      <c r="D12" s="56"/>
      <c r="F12" s="8" t="s">
        <v>45</v>
      </c>
      <c r="J12" s="23"/>
      <c r="L12" s="24"/>
      <c r="P12" s="23"/>
      <c r="R12" s="24"/>
    </row>
    <row r="13" spans="2:18" x14ac:dyDescent="0.35">
      <c r="F13" s="49" t="s">
        <v>113</v>
      </c>
      <c r="J13" s="36">
        <v>0</v>
      </c>
      <c r="K13" s="37">
        <v>0</v>
      </c>
      <c r="L13" s="38">
        <v>0</v>
      </c>
      <c r="M13" s="36">
        <v>0</v>
      </c>
      <c r="N13" s="37">
        <v>0</v>
      </c>
      <c r="O13" s="38">
        <v>0</v>
      </c>
      <c r="P13" s="36">
        <v>0</v>
      </c>
      <c r="Q13" s="37">
        <v>0</v>
      </c>
      <c r="R13" s="38">
        <v>0</v>
      </c>
    </row>
    <row r="14" spans="2:18" x14ac:dyDescent="0.35">
      <c r="F14" s="7" t="s">
        <v>115</v>
      </c>
      <c r="J14" s="36"/>
      <c r="K14" s="37"/>
      <c r="L14" s="38"/>
      <c r="M14" s="36"/>
      <c r="N14" s="37"/>
      <c r="O14" s="38"/>
      <c r="P14" s="36"/>
      <c r="Q14" s="37"/>
      <c r="R14" s="38"/>
    </row>
    <row r="15" spans="2:18" x14ac:dyDescent="0.35">
      <c r="B15" s="57" t="s">
        <v>98</v>
      </c>
      <c r="C15" s="57"/>
      <c r="D15" s="57"/>
      <c r="F15" s="47" t="s">
        <v>46</v>
      </c>
      <c r="J15" s="36">
        <v>0</v>
      </c>
      <c r="K15" s="37">
        <v>0</v>
      </c>
      <c r="L15" s="38">
        <v>0</v>
      </c>
      <c r="M15" s="36">
        <v>0</v>
      </c>
      <c r="N15" s="37">
        <v>0</v>
      </c>
      <c r="O15" s="38">
        <v>0</v>
      </c>
      <c r="P15" s="36">
        <v>0</v>
      </c>
      <c r="Q15" s="37">
        <v>0</v>
      </c>
      <c r="R15" s="38">
        <v>0</v>
      </c>
    </row>
    <row r="16" spans="2:18" x14ac:dyDescent="0.35">
      <c r="F16" s="47" t="s">
        <v>47</v>
      </c>
      <c r="J16" s="36">
        <v>0</v>
      </c>
      <c r="K16" s="37">
        <v>0</v>
      </c>
      <c r="L16" s="38">
        <v>0</v>
      </c>
      <c r="M16" s="36">
        <v>0</v>
      </c>
      <c r="N16" s="37">
        <v>0</v>
      </c>
      <c r="O16" s="38">
        <v>0</v>
      </c>
      <c r="P16" s="36">
        <v>0</v>
      </c>
      <c r="Q16" s="37">
        <v>0</v>
      </c>
      <c r="R16" s="38">
        <v>0</v>
      </c>
    </row>
    <row r="17" spans="2:18" x14ac:dyDescent="0.35">
      <c r="B17" s="55" t="s">
        <v>79</v>
      </c>
      <c r="C17" s="55"/>
      <c r="D17" s="55"/>
      <c r="F17" s="47" t="s">
        <v>102</v>
      </c>
      <c r="J17" s="36">
        <v>0</v>
      </c>
      <c r="K17" s="37">
        <v>0</v>
      </c>
      <c r="L17" s="38">
        <v>0</v>
      </c>
      <c r="M17" s="36">
        <v>0</v>
      </c>
      <c r="N17" s="37">
        <v>0</v>
      </c>
      <c r="O17" s="38">
        <v>0</v>
      </c>
      <c r="P17" s="36">
        <v>0</v>
      </c>
      <c r="Q17" s="37">
        <v>0</v>
      </c>
      <c r="R17" s="38">
        <v>0</v>
      </c>
    </row>
    <row r="18" spans="2:18" x14ac:dyDescent="0.35">
      <c r="B18" s="55" t="s">
        <v>80</v>
      </c>
      <c r="C18" s="55"/>
      <c r="D18" s="55"/>
      <c r="F18" s="47" t="s">
        <v>101</v>
      </c>
      <c r="J18" s="36">
        <v>0</v>
      </c>
      <c r="K18" s="37">
        <v>0</v>
      </c>
      <c r="L18" s="38">
        <v>0</v>
      </c>
      <c r="M18" s="36">
        <v>0</v>
      </c>
      <c r="N18" s="37">
        <v>0</v>
      </c>
      <c r="O18" s="38">
        <v>0</v>
      </c>
      <c r="P18" s="36">
        <v>0</v>
      </c>
      <c r="Q18" s="37">
        <v>0</v>
      </c>
      <c r="R18" s="38">
        <v>0</v>
      </c>
    </row>
    <row r="19" spans="2:18" x14ac:dyDescent="0.35">
      <c r="B19" s="55" t="s">
        <v>81</v>
      </c>
      <c r="C19" s="55"/>
      <c r="D19" s="55"/>
      <c r="F19" s="47" t="s">
        <v>103</v>
      </c>
      <c r="J19" s="36">
        <v>0</v>
      </c>
      <c r="K19" s="37">
        <v>0</v>
      </c>
      <c r="L19" s="38">
        <v>0</v>
      </c>
      <c r="M19" s="36">
        <v>0</v>
      </c>
      <c r="N19" s="37">
        <v>0</v>
      </c>
      <c r="O19" s="38">
        <v>0</v>
      </c>
      <c r="P19" s="36">
        <v>0</v>
      </c>
      <c r="Q19" s="37">
        <v>0</v>
      </c>
      <c r="R19" s="38">
        <v>0</v>
      </c>
    </row>
    <row r="20" spans="2:18" x14ac:dyDescent="0.35">
      <c r="F20" s="47" t="s">
        <v>104</v>
      </c>
      <c r="J20" s="36">
        <v>0</v>
      </c>
      <c r="K20" s="37">
        <v>0</v>
      </c>
      <c r="L20" s="38">
        <v>0</v>
      </c>
      <c r="M20" s="36">
        <v>0</v>
      </c>
      <c r="N20" s="37">
        <v>0</v>
      </c>
      <c r="O20" s="38">
        <v>0</v>
      </c>
      <c r="P20" s="36">
        <v>0</v>
      </c>
      <c r="Q20" s="37">
        <v>0</v>
      </c>
      <c r="R20" s="38">
        <v>0</v>
      </c>
    </row>
    <row r="21" spans="2:18" x14ac:dyDescent="0.35">
      <c r="F21" s="47" t="s">
        <v>48</v>
      </c>
      <c r="J21" s="36">
        <v>0</v>
      </c>
      <c r="K21" s="37">
        <v>0</v>
      </c>
      <c r="L21" s="38">
        <v>0</v>
      </c>
      <c r="M21" s="36">
        <v>0</v>
      </c>
      <c r="N21" s="37">
        <v>0</v>
      </c>
      <c r="O21" s="38">
        <v>0</v>
      </c>
      <c r="P21" s="36">
        <v>0</v>
      </c>
      <c r="Q21" s="37">
        <v>0</v>
      </c>
      <c r="R21" s="38">
        <v>0</v>
      </c>
    </row>
    <row r="22" spans="2:18" x14ac:dyDescent="0.35">
      <c r="F22" s="47" t="s">
        <v>50</v>
      </c>
      <c r="J22" s="36">
        <v>0</v>
      </c>
      <c r="K22" s="37">
        <v>0</v>
      </c>
      <c r="L22" s="38">
        <v>0</v>
      </c>
      <c r="M22" s="36">
        <v>0</v>
      </c>
      <c r="N22" s="37">
        <v>0</v>
      </c>
      <c r="O22" s="38">
        <v>0</v>
      </c>
      <c r="P22" s="36">
        <v>0</v>
      </c>
      <c r="Q22" s="37">
        <v>0</v>
      </c>
      <c r="R22" s="38">
        <v>0</v>
      </c>
    </row>
    <row r="23" spans="2:18" x14ac:dyDescent="0.35">
      <c r="F23" s="47" t="s">
        <v>51</v>
      </c>
      <c r="J23" s="36">
        <v>0</v>
      </c>
      <c r="K23" s="37">
        <v>0</v>
      </c>
      <c r="L23" s="38">
        <v>0</v>
      </c>
      <c r="M23" s="36">
        <v>0</v>
      </c>
      <c r="N23" s="37">
        <v>0</v>
      </c>
      <c r="O23" s="38">
        <v>0</v>
      </c>
      <c r="P23" s="36">
        <v>0</v>
      </c>
      <c r="Q23" s="37">
        <v>0</v>
      </c>
      <c r="R23" s="38">
        <v>0</v>
      </c>
    </row>
    <row r="24" spans="2:18" x14ac:dyDescent="0.35">
      <c r="F24" s="47" t="s">
        <v>58</v>
      </c>
      <c r="J24" s="36">
        <v>0</v>
      </c>
      <c r="K24" s="37">
        <v>0</v>
      </c>
      <c r="L24" s="38">
        <v>0</v>
      </c>
      <c r="M24" s="36">
        <v>0</v>
      </c>
      <c r="N24" s="37">
        <v>0</v>
      </c>
      <c r="O24" s="38">
        <v>0</v>
      </c>
      <c r="P24" s="36">
        <v>0</v>
      </c>
      <c r="Q24" s="37">
        <v>0</v>
      </c>
      <c r="R24" s="38">
        <v>0</v>
      </c>
    </row>
    <row r="25" spans="2:18" x14ac:dyDescent="0.35">
      <c r="F25" s="47" t="s">
        <v>105</v>
      </c>
      <c r="J25" s="36">
        <v>0</v>
      </c>
      <c r="K25" s="37">
        <v>0</v>
      </c>
      <c r="L25" s="38">
        <v>0</v>
      </c>
      <c r="M25" s="36">
        <v>0</v>
      </c>
      <c r="N25" s="37">
        <v>0</v>
      </c>
      <c r="O25" s="38">
        <v>0</v>
      </c>
      <c r="P25" s="36">
        <v>0</v>
      </c>
      <c r="Q25" s="37">
        <v>0</v>
      </c>
      <c r="R25" s="38">
        <v>0</v>
      </c>
    </row>
    <row r="26" spans="2:18" x14ac:dyDescent="0.35">
      <c r="F26" s="47" t="s">
        <v>52</v>
      </c>
      <c r="J26" s="36">
        <v>0</v>
      </c>
      <c r="K26" s="37">
        <v>0</v>
      </c>
      <c r="L26" s="38">
        <v>0</v>
      </c>
      <c r="M26" s="36">
        <v>0</v>
      </c>
      <c r="N26" s="37">
        <v>0</v>
      </c>
      <c r="O26" s="38">
        <v>0</v>
      </c>
      <c r="P26" s="36">
        <v>0</v>
      </c>
      <c r="Q26" s="37">
        <v>0</v>
      </c>
      <c r="R26" s="38">
        <v>0</v>
      </c>
    </row>
    <row r="27" spans="2:18" x14ac:dyDescent="0.35">
      <c r="F27" s="8" t="s">
        <v>53</v>
      </c>
      <c r="J27" s="28">
        <f>SUM(J13:J26)</f>
        <v>0</v>
      </c>
      <c r="K27" s="29">
        <f t="shared" ref="K27:R27" si="0">SUM(K13:K26)</f>
        <v>0</v>
      </c>
      <c r="L27" s="30">
        <f t="shared" si="0"/>
        <v>0</v>
      </c>
      <c r="M27" s="28">
        <f t="shared" si="0"/>
        <v>0</v>
      </c>
      <c r="N27" s="29">
        <f t="shared" si="0"/>
        <v>0</v>
      </c>
      <c r="O27" s="30">
        <f t="shared" si="0"/>
        <v>0</v>
      </c>
      <c r="P27" s="28">
        <f t="shared" si="0"/>
        <v>0</v>
      </c>
      <c r="Q27" s="29">
        <f t="shared" si="0"/>
        <v>0</v>
      </c>
      <c r="R27" s="30">
        <f t="shared" si="0"/>
        <v>0</v>
      </c>
    </row>
    <row r="28" spans="2:18" x14ac:dyDescent="0.35">
      <c r="F28" s="8" t="s">
        <v>54</v>
      </c>
      <c r="J28" s="39">
        <v>0</v>
      </c>
      <c r="K28" s="40">
        <v>0</v>
      </c>
      <c r="L28" s="41">
        <v>0</v>
      </c>
      <c r="M28" s="39">
        <v>0</v>
      </c>
      <c r="N28" s="40">
        <v>0</v>
      </c>
      <c r="O28" s="41">
        <v>0</v>
      </c>
      <c r="P28" s="39">
        <v>0</v>
      </c>
      <c r="Q28" s="40">
        <v>0</v>
      </c>
      <c r="R28" s="41">
        <v>0</v>
      </c>
    </row>
    <row r="29" spans="2:18" x14ac:dyDescent="0.35">
      <c r="F29" s="8" t="s">
        <v>55</v>
      </c>
      <c r="J29" s="39">
        <v>0</v>
      </c>
      <c r="K29" s="40">
        <v>0</v>
      </c>
      <c r="L29" s="41">
        <v>0</v>
      </c>
      <c r="M29" s="39">
        <v>0</v>
      </c>
      <c r="N29" s="40">
        <v>0</v>
      </c>
      <c r="O29" s="41">
        <v>0</v>
      </c>
      <c r="P29" s="39">
        <v>0</v>
      </c>
      <c r="Q29" s="40">
        <v>0</v>
      </c>
      <c r="R29" s="41">
        <v>0</v>
      </c>
    </row>
    <row r="30" spans="2:18" x14ac:dyDescent="0.35">
      <c r="F30" s="8" t="s">
        <v>56</v>
      </c>
      <c r="J30" s="28">
        <f>J27+J28+J29</f>
        <v>0</v>
      </c>
      <c r="K30" s="29">
        <f t="shared" ref="K30:R30" si="1">K27+K28+K29</f>
        <v>0</v>
      </c>
      <c r="L30" s="30">
        <f t="shared" si="1"/>
        <v>0</v>
      </c>
      <c r="M30" s="28">
        <f t="shared" si="1"/>
        <v>0</v>
      </c>
      <c r="N30" s="29">
        <f t="shared" si="1"/>
        <v>0</v>
      </c>
      <c r="O30" s="30">
        <f t="shared" si="1"/>
        <v>0</v>
      </c>
      <c r="P30" s="28">
        <f t="shared" si="1"/>
        <v>0</v>
      </c>
      <c r="Q30" s="29">
        <f t="shared" si="1"/>
        <v>0</v>
      </c>
      <c r="R30" s="30">
        <f t="shared" si="1"/>
        <v>0</v>
      </c>
    </row>
    <row r="31" spans="2:18" x14ac:dyDescent="0.35">
      <c r="J31" s="23"/>
      <c r="L31" s="24"/>
      <c r="M31" s="23"/>
      <c r="O31" s="24"/>
      <c r="P31" s="23"/>
      <c r="R31" s="24"/>
    </row>
    <row r="32" spans="2:18" x14ac:dyDescent="0.35">
      <c r="F32" s="8" t="s">
        <v>57</v>
      </c>
      <c r="J32" s="23"/>
      <c r="L32" s="24"/>
      <c r="M32" s="23"/>
      <c r="O32" s="24"/>
      <c r="P32" s="23"/>
      <c r="R32" s="24"/>
    </row>
    <row r="33" spans="6:18" x14ac:dyDescent="0.35">
      <c r="F33" s="7" t="s">
        <v>100</v>
      </c>
      <c r="J33" s="23"/>
      <c r="L33" s="24"/>
      <c r="M33" s="23"/>
      <c r="O33" s="24"/>
      <c r="P33" s="23"/>
      <c r="R33" s="24"/>
    </row>
    <row r="34" spans="6:18" x14ac:dyDescent="0.35">
      <c r="F34" s="47" t="s">
        <v>46</v>
      </c>
      <c r="J34" s="36">
        <v>0</v>
      </c>
      <c r="K34" s="37">
        <v>0</v>
      </c>
      <c r="L34" s="38">
        <v>0</v>
      </c>
      <c r="M34" s="36">
        <v>0</v>
      </c>
      <c r="N34" s="37">
        <v>0</v>
      </c>
      <c r="O34" s="38">
        <v>0</v>
      </c>
      <c r="P34" s="36">
        <v>0</v>
      </c>
      <c r="Q34" s="37">
        <v>0</v>
      </c>
      <c r="R34" s="38">
        <v>0</v>
      </c>
    </row>
    <row r="35" spans="6:18" x14ac:dyDescent="0.35">
      <c r="F35" s="47" t="s">
        <v>47</v>
      </c>
      <c r="J35" s="36">
        <v>0</v>
      </c>
      <c r="K35" s="37">
        <v>0</v>
      </c>
      <c r="L35" s="38">
        <v>0</v>
      </c>
      <c r="M35" s="36">
        <v>0</v>
      </c>
      <c r="N35" s="37">
        <v>0</v>
      </c>
      <c r="O35" s="38">
        <v>0</v>
      </c>
      <c r="P35" s="36">
        <v>0</v>
      </c>
      <c r="Q35" s="37">
        <v>0</v>
      </c>
      <c r="R35" s="38">
        <v>0</v>
      </c>
    </row>
    <row r="36" spans="6:18" x14ac:dyDescent="0.35">
      <c r="F36" s="47" t="s">
        <v>114</v>
      </c>
      <c r="J36" s="36">
        <v>0</v>
      </c>
      <c r="K36" s="37">
        <v>0</v>
      </c>
      <c r="L36" s="38">
        <v>0</v>
      </c>
      <c r="M36" s="36">
        <v>0</v>
      </c>
      <c r="N36" s="37">
        <v>0</v>
      </c>
      <c r="O36" s="38">
        <v>0</v>
      </c>
      <c r="P36" s="36">
        <v>0</v>
      </c>
      <c r="Q36" s="37">
        <v>0</v>
      </c>
      <c r="R36" s="38">
        <v>0</v>
      </c>
    </row>
    <row r="37" spans="6:18" x14ac:dyDescent="0.35">
      <c r="F37" s="47" t="s">
        <v>101</v>
      </c>
      <c r="J37" s="36">
        <v>0</v>
      </c>
      <c r="K37" s="37">
        <v>0</v>
      </c>
      <c r="L37" s="38">
        <v>0</v>
      </c>
      <c r="M37" s="36">
        <v>0</v>
      </c>
      <c r="N37" s="37">
        <v>0</v>
      </c>
      <c r="O37" s="38">
        <v>0</v>
      </c>
      <c r="P37" s="36">
        <v>0</v>
      </c>
      <c r="Q37" s="37">
        <v>0</v>
      </c>
      <c r="R37" s="38">
        <v>0</v>
      </c>
    </row>
    <row r="38" spans="6:18" x14ac:dyDescent="0.35">
      <c r="F38" s="47" t="s">
        <v>103</v>
      </c>
      <c r="J38" s="36">
        <v>0</v>
      </c>
      <c r="K38" s="37">
        <v>0</v>
      </c>
      <c r="L38" s="38">
        <v>0</v>
      </c>
      <c r="M38" s="36">
        <v>0</v>
      </c>
      <c r="N38" s="37">
        <v>0</v>
      </c>
      <c r="O38" s="38">
        <v>0</v>
      </c>
      <c r="P38" s="36">
        <v>0</v>
      </c>
      <c r="Q38" s="37">
        <v>0</v>
      </c>
      <c r="R38" s="38">
        <v>0</v>
      </c>
    </row>
    <row r="39" spans="6:18" x14ac:dyDescent="0.35">
      <c r="F39" s="47" t="s">
        <v>104</v>
      </c>
      <c r="J39" s="36">
        <v>0</v>
      </c>
      <c r="K39" s="37">
        <v>0</v>
      </c>
      <c r="L39" s="38">
        <v>0</v>
      </c>
      <c r="M39" s="36">
        <v>0</v>
      </c>
      <c r="N39" s="37">
        <v>0</v>
      </c>
      <c r="O39" s="38">
        <v>0</v>
      </c>
      <c r="P39" s="36">
        <v>0</v>
      </c>
      <c r="Q39" s="37">
        <v>0</v>
      </c>
      <c r="R39" s="38">
        <v>0</v>
      </c>
    </row>
    <row r="40" spans="6:18" x14ac:dyDescent="0.35">
      <c r="F40" s="47" t="s">
        <v>48</v>
      </c>
      <c r="J40" s="36">
        <v>0</v>
      </c>
      <c r="K40" s="37">
        <v>0</v>
      </c>
      <c r="L40" s="38">
        <v>0</v>
      </c>
      <c r="M40" s="36">
        <v>0</v>
      </c>
      <c r="N40" s="37">
        <v>0</v>
      </c>
      <c r="O40" s="38">
        <v>0</v>
      </c>
      <c r="P40" s="36">
        <v>0</v>
      </c>
      <c r="Q40" s="37">
        <v>0</v>
      </c>
      <c r="R40" s="38">
        <v>0</v>
      </c>
    </row>
    <row r="41" spans="6:18" x14ac:dyDescent="0.35">
      <c r="F41" s="47" t="s">
        <v>49</v>
      </c>
      <c r="J41" s="36">
        <v>0</v>
      </c>
      <c r="K41" s="37">
        <v>0</v>
      </c>
      <c r="L41" s="38">
        <v>0</v>
      </c>
      <c r="M41" s="36">
        <v>0</v>
      </c>
      <c r="N41" s="37">
        <v>0</v>
      </c>
      <c r="O41" s="38">
        <v>0</v>
      </c>
      <c r="P41" s="36">
        <v>0</v>
      </c>
      <c r="Q41" s="37">
        <v>0</v>
      </c>
      <c r="R41" s="38">
        <v>0</v>
      </c>
    </row>
    <row r="42" spans="6:18" x14ac:dyDescent="0.35">
      <c r="F42" s="47" t="s">
        <v>50</v>
      </c>
      <c r="J42" s="36">
        <v>0</v>
      </c>
      <c r="K42" s="37">
        <v>0</v>
      </c>
      <c r="L42" s="38">
        <v>0</v>
      </c>
      <c r="M42" s="36">
        <v>0</v>
      </c>
      <c r="N42" s="37">
        <v>0</v>
      </c>
      <c r="O42" s="38">
        <v>0</v>
      </c>
      <c r="P42" s="36">
        <v>0</v>
      </c>
      <c r="Q42" s="37">
        <v>0</v>
      </c>
      <c r="R42" s="38">
        <v>0</v>
      </c>
    </row>
    <row r="43" spans="6:18" x14ac:dyDescent="0.35">
      <c r="F43" s="47" t="s">
        <v>51</v>
      </c>
      <c r="J43" s="36">
        <v>0</v>
      </c>
      <c r="K43" s="37">
        <v>0</v>
      </c>
      <c r="L43" s="38">
        <v>0</v>
      </c>
      <c r="M43" s="36">
        <v>0</v>
      </c>
      <c r="N43" s="37">
        <v>0</v>
      </c>
      <c r="O43" s="38">
        <v>0</v>
      </c>
      <c r="P43" s="36">
        <v>0</v>
      </c>
      <c r="Q43" s="37">
        <v>0</v>
      </c>
      <c r="R43" s="38">
        <v>0</v>
      </c>
    </row>
    <row r="44" spans="6:18" x14ac:dyDescent="0.35">
      <c r="F44" s="47" t="s">
        <v>58</v>
      </c>
      <c r="J44" s="36">
        <v>0</v>
      </c>
      <c r="K44" s="37">
        <v>0</v>
      </c>
      <c r="L44" s="38">
        <v>0</v>
      </c>
      <c r="M44" s="36">
        <v>0</v>
      </c>
      <c r="N44" s="37">
        <v>0</v>
      </c>
      <c r="O44" s="38">
        <v>0</v>
      </c>
      <c r="P44" s="36">
        <v>0</v>
      </c>
      <c r="Q44" s="37">
        <v>0</v>
      </c>
      <c r="R44" s="38">
        <v>0</v>
      </c>
    </row>
    <row r="45" spans="6:18" x14ac:dyDescent="0.35">
      <c r="F45" s="47" t="s">
        <v>52</v>
      </c>
      <c r="J45" s="36">
        <v>0</v>
      </c>
      <c r="K45" s="37">
        <v>0</v>
      </c>
      <c r="L45" s="38">
        <v>0</v>
      </c>
      <c r="M45" s="36">
        <v>0</v>
      </c>
      <c r="N45" s="37">
        <v>0</v>
      </c>
      <c r="O45" s="38">
        <v>0</v>
      </c>
      <c r="P45" s="36">
        <v>0</v>
      </c>
      <c r="Q45" s="37">
        <v>0</v>
      </c>
      <c r="R45" s="38">
        <v>0</v>
      </c>
    </row>
    <row r="46" spans="6:18" x14ac:dyDescent="0.35">
      <c r="F46" s="8" t="s">
        <v>59</v>
      </c>
      <c r="J46" s="28">
        <f>SUM(J34:J45)</f>
        <v>0</v>
      </c>
      <c r="K46" s="29">
        <f t="shared" ref="K46:R46" si="2">SUM(K34:K45)</f>
        <v>0</v>
      </c>
      <c r="L46" s="30">
        <f t="shared" si="2"/>
        <v>0</v>
      </c>
      <c r="M46" s="28">
        <f t="shared" si="2"/>
        <v>0</v>
      </c>
      <c r="N46" s="29">
        <f t="shared" si="2"/>
        <v>0</v>
      </c>
      <c r="O46" s="30">
        <f t="shared" si="2"/>
        <v>0</v>
      </c>
      <c r="P46" s="28">
        <f t="shared" si="2"/>
        <v>0</v>
      </c>
      <c r="Q46" s="29">
        <f t="shared" si="2"/>
        <v>0</v>
      </c>
      <c r="R46" s="30">
        <f t="shared" si="2"/>
        <v>0</v>
      </c>
    </row>
    <row r="47" spans="6:18" x14ac:dyDescent="0.35">
      <c r="F47" s="8" t="s">
        <v>60</v>
      </c>
      <c r="J47" s="39">
        <v>0</v>
      </c>
      <c r="K47" s="40">
        <v>0</v>
      </c>
      <c r="L47" s="41">
        <v>0</v>
      </c>
      <c r="M47" s="39">
        <v>0</v>
      </c>
      <c r="N47" s="40">
        <v>0</v>
      </c>
      <c r="O47" s="41">
        <v>0</v>
      </c>
      <c r="P47" s="39">
        <v>0</v>
      </c>
      <c r="Q47" s="40">
        <v>0</v>
      </c>
      <c r="R47" s="41">
        <v>0</v>
      </c>
    </row>
    <row r="48" spans="6:18" x14ac:dyDescent="0.35">
      <c r="F48" s="8"/>
      <c r="J48" s="23"/>
      <c r="L48" s="24"/>
      <c r="M48" s="23"/>
      <c r="O48" s="24"/>
      <c r="P48" s="23"/>
      <c r="R48" s="24"/>
    </row>
    <row r="49" spans="6:18" x14ac:dyDescent="0.35">
      <c r="F49" s="8" t="s">
        <v>61</v>
      </c>
      <c r="J49" s="28">
        <f>J30+J46+J47</f>
        <v>0</v>
      </c>
      <c r="K49" s="29">
        <f t="shared" ref="K49:R49" si="3">K30+K46+K47</f>
        <v>0</v>
      </c>
      <c r="L49" s="29">
        <f t="shared" si="3"/>
        <v>0</v>
      </c>
      <c r="M49" s="28">
        <f t="shared" si="3"/>
        <v>0</v>
      </c>
      <c r="N49" s="29">
        <f t="shared" si="3"/>
        <v>0</v>
      </c>
      <c r="O49" s="29">
        <f t="shared" si="3"/>
        <v>0</v>
      </c>
      <c r="P49" s="28">
        <f t="shared" si="3"/>
        <v>0</v>
      </c>
      <c r="Q49" s="29">
        <f t="shared" si="3"/>
        <v>0</v>
      </c>
      <c r="R49" s="30">
        <f t="shared" si="3"/>
        <v>0</v>
      </c>
    </row>
    <row r="54" spans="6:18" x14ac:dyDescent="0.35">
      <c r="F54" s="78" t="s">
        <v>89</v>
      </c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80"/>
    </row>
    <row r="55" spans="6:18" x14ac:dyDescent="0.35">
      <c r="F55" s="81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3"/>
    </row>
    <row r="56" spans="6:18" x14ac:dyDescent="0.35">
      <c r="F56" s="81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3"/>
    </row>
    <row r="57" spans="6:18" x14ac:dyDescent="0.35">
      <c r="F57" s="81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3"/>
    </row>
    <row r="58" spans="6:18" x14ac:dyDescent="0.35">
      <c r="F58" s="81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3"/>
    </row>
    <row r="59" spans="6:18" x14ac:dyDescent="0.35">
      <c r="F59" s="81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3"/>
    </row>
    <row r="60" spans="6:18" x14ac:dyDescent="0.35">
      <c r="F60" s="81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3"/>
    </row>
    <row r="61" spans="6:18" x14ac:dyDescent="0.35">
      <c r="F61" s="81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3"/>
    </row>
    <row r="62" spans="6:18" x14ac:dyDescent="0.35">
      <c r="F62" s="81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3"/>
    </row>
    <row r="63" spans="6:18" x14ac:dyDescent="0.35">
      <c r="F63" s="84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6"/>
    </row>
  </sheetData>
  <sheetProtection algorithmName="SHA-512" hashValue="mFJZ9naXT4nzDVSFQNyLj6V4R5ZwYmpNjnivbVKYrqjE8Ez/jcKmq4gnGsA0HDKIEgCQsixDP3aGV3bzKWDR6w==" saltValue="BWnCwMpdYw+PBq7zjGqpmA==" spinCount="100000" sheet="1" objects="1" scenarios="1"/>
  <mergeCells count="16">
    <mergeCell ref="F3:R4"/>
    <mergeCell ref="B2:D4"/>
    <mergeCell ref="B18:D18"/>
    <mergeCell ref="F54:R63"/>
    <mergeCell ref="B19:D19"/>
    <mergeCell ref="H5:L5"/>
    <mergeCell ref="H6:L6"/>
    <mergeCell ref="J10:L10"/>
    <mergeCell ref="B6:D6"/>
    <mergeCell ref="B10:D10"/>
    <mergeCell ref="B11:D11"/>
    <mergeCell ref="B12:D12"/>
    <mergeCell ref="B15:D15"/>
    <mergeCell ref="B17:D17"/>
    <mergeCell ref="M10:O10"/>
    <mergeCell ref="P10:R10"/>
  </mergeCells>
  <hyperlinks>
    <hyperlink ref="B10:D10" location="'Balance Sheet - DOM'!A1" display="Balance Sheet - Domciliary" xr:uid="{B689A791-7A41-44DA-B948-237D4EBF3B97}"/>
    <hyperlink ref="B17:D17" location="'Balance Sheet - USD'!A1" display="Balance Sheet - USD" xr:uid="{AB272479-49E2-48C2-BB5B-852C11AE43BC}"/>
    <hyperlink ref="B18:D18" location="'Income Statement - USD'!A1" display="Income Statement - USD" xr:uid="{0A44D6F9-3D3B-4738-B80E-1A487D14EE5E}"/>
    <hyperlink ref="B19:D19" location="'Premuims and Losses - USD'!A1" display="Premiums and Losses - USD" xr:uid="{8B9B0F17-8B96-4C19-B834-73CB7D94FDC2}"/>
    <hyperlink ref="B6:D6" location="Input!A1" display="Input:" xr:uid="{B5EDEE9F-C812-4C2B-8B0D-F5BD5D6B0539}"/>
    <hyperlink ref="B11:D11" location="'Income Statement - DOM'!A1" display="Income Statement - Domiciliary" xr:uid="{B4007CF4-6ED1-4FDF-A423-7057C350E3E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34740-E052-4416-A456-C7B465D313B5}">
  <dimension ref="B1:P49"/>
  <sheetViews>
    <sheetView topLeftCell="B2" workbookViewId="0">
      <selection activeCell="B18" sqref="B18:D18"/>
    </sheetView>
  </sheetViews>
  <sheetFormatPr defaultColWidth="9.1796875" defaultRowHeight="14.5" x14ac:dyDescent="0.35"/>
  <cols>
    <col min="1" max="1" width="0" style="7" hidden="1" customWidth="1"/>
    <col min="2" max="4" width="10.7265625" style="6" customWidth="1"/>
    <col min="5" max="5" width="9.1796875" style="7"/>
    <col min="6" max="6" width="4.26953125" style="7" customWidth="1"/>
    <col min="7" max="7" width="22.7265625" style="7" customWidth="1"/>
    <col min="8" max="11" width="9.1796875" style="7"/>
    <col min="12" max="12" width="40.7265625" style="7" customWidth="1"/>
    <col min="13" max="13" width="9.1796875" style="7"/>
    <col min="14" max="14" width="40.7265625" style="7" customWidth="1"/>
    <col min="15" max="15" width="9.1796875" style="7"/>
    <col min="16" max="16" width="40.7265625" style="7" customWidth="1"/>
    <col min="17" max="16384" width="9.1796875" style="7"/>
  </cols>
  <sheetData>
    <row r="1" spans="2:16" ht="15" hidden="1" customHeight="1" x14ac:dyDescent="0.35"/>
    <row r="2" spans="2:16" ht="30" customHeight="1" x14ac:dyDescent="0.35">
      <c r="B2" s="62" t="s">
        <v>93</v>
      </c>
      <c r="C2" s="62"/>
      <c r="D2" s="62"/>
    </row>
    <row r="3" spans="2:16" ht="30" customHeight="1" x14ac:dyDescent="0.35">
      <c r="B3" s="62"/>
      <c r="C3" s="62"/>
      <c r="D3" s="62"/>
      <c r="F3" s="64" t="s">
        <v>77</v>
      </c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2:16" ht="30" customHeight="1" x14ac:dyDescent="0.35">
      <c r="B4" s="62"/>
      <c r="C4" s="62"/>
      <c r="D4" s="62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2:16" ht="26" x14ac:dyDescent="0.6">
      <c r="B5" s="42"/>
      <c r="C5" s="42"/>
      <c r="D5" s="42"/>
      <c r="F5" s="8" t="s">
        <v>128</v>
      </c>
      <c r="H5" s="66">
        <f>Input!K12</f>
        <v>9999</v>
      </c>
      <c r="I5" s="66"/>
      <c r="J5" s="66"/>
      <c r="K5" s="66"/>
      <c r="L5" s="66"/>
      <c r="M5" s="66"/>
    </row>
    <row r="6" spans="2:16" x14ac:dyDescent="0.35">
      <c r="B6" s="55" t="s">
        <v>127</v>
      </c>
      <c r="C6" s="55"/>
      <c r="D6" s="55"/>
      <c r="F6" s="8" t="s">
        <v>74</v>
      </c>
      <c r="H6" s="67" t="str">
        <f>Input!K14</f>
        <v>AA-1234567</v>
      </c>
      <c r="I6" s="67"/>
      <c r="J6" s="67"/>
      <c r="K6" s="67"/>
      <c r="L6" s="67"/>
      <c r="M6" s="67"/>
    </row>
    <row r="7" spans="2:16" x14ac:dyDescent="0.35">
      <c r="B7" s="43"/>
      <c r="C7" s="43"/>
      <c r="D7" s="43"/>
      <c r="F7" s="8" t="s">
        <v>90</v>
      </c>
    </row>
    <row r="8" spans="2:16" x14ac:dyDescent="0.35">
      <c r="B8" s="43" t="s">
        <v>95</v>
      </c>
      <c r="C8" s="43"/>
      <c r="D8" s="43"/>
    </row>
    <row r="9" spans="2:16" x14ac:dyDescent="0.35">
      <c r="L9" s="1">
        <f>Input!K16</f>
        <v>2025</v>
      </c>
      <c r="N9" s="1">
        <f>Input!K18</f>
        <v>2026</v>
      </c>
      <c r="P9" s="1">
        <f>Input!K20</f>
        <v>2027</v>
      </c>
    </row>
    <row r="10" spans="2:16" x14ac:dyDescent="0.35">
      <c r="B10" s="55" t="s">
        <v>86</v>
      </c>
      <c r="C10" s="55"/>
      <c r="D10" s="55"/>
      <c r="G10" s="8" t="s">
        <v>25</v>
      </c>
      <c r="L10" s="9"/>
      <c r="N10" s="9"/>
      <c r="P10" s="9"/>
    </row>
    <row r="11" spans="2:16" x14ac:dyDescent="0.35">
      <c r="B11" s="55" t="s">
        <v>87</v>
      </c>
      <c r="C11" s="55"/>
      <c r="D11" s="55"/>
      <c r="F11" s="7" t="s">
        <v>0</v>
      </c>
      <c r="G11" s="7" t="s">
        <v>1</v>
      </c>
      <c r="L11" s="12">
        <f>'Balance Sheet - DOM'!L11*Input!$K$24</f>
        <v>0</v>
      </c>
      <c r="N11" s="12">
        <f>'Balance Sheet - DOM'!N11*Input!$K$26</f>
        <v>0</v>
      </c>
      <c r="P11" s="12">
        <f>'Balance Sheet - DOM'!P11*Input!$K$28</f>
        <v>0</v>
      </c>
    </row>
    <row r="12" spans="2:16" x14ac:dyDescent="0.35">
      <c r="B12" s="55" t="s">
        <v>88</v>
      </c>
      <c r="C12" s="55"/>
      <c r="D12" s="55"/>
      <c r="F12" s="7" t="s">
        <v>2</v>
      </c>
      <c r="G12" s="7" t="s">
        <v>26</v>
      </c>
      <c r="L12" s="12">
        <f>'Balance Sheet - DOM'!L12*Input!$K$24</f>
        <v>0</v>
      </c>
      <c r="N12" s="12">
        <f>'Balance Sheet - DOM'!N12*Input!$K$26</f>
        <v>0</v>
      </c>
      <c r="P12" s="12">
        <f>'Balance Sheet - DOM'!P12*Input!$K$28</f>
        <v>0</v>
      </c>
    </row>
    <row r="13" spans="2:16" x14ac:dyDescent="0.35">
      <c r="F13" s="7" t="s">
        <v>3</v>
      </c>
      <c r="G13" s="7" t="s">
        <v>27</v>
      </c>
      <c r="L13" s="12">
        <f>'Balance Sheet - DOM'!L13*Input!$K$24</f>
        <v>0</v>
      </c>
      <c r="N13" s="12">
        <f>'Balance Sheet - DOM'!N13*Input!$K$26</f>
        <v>0</v>
      </c>
      <c r="P13" s="12">
        <f>'Balance Sheet - DOM'!P13*Input!$K$28</f>
        <v>0</v>
      </c>
    </row>
    <row r="14" spans="2:16" x14ac:dyDescent="0.35">
      <c r="F14" s="7" t="s">
        <v>4</v>
      </c>
      <c r="G14" s="7" t="s">
        <v>28</v>
      </c>
      <c r="L14" s="12">
        <f>'Balance Sheet - DOM'!L14*Input!$K$24</f>
        <v>0</v>
      </c>
      <c r="N14" s="12">
        <f>'Balance Sheet - DOM'!N14*Input!$K$26</f>
        <v>0</v>
      </c>
      <c r="P14" s="12">
        <f>'Balance Sheet - DOM'!P14*Input!$K$28</f>
        <v>0</v>
      </c>
    </row>
    <row r="15" spans="2:16" x14ac:dyDescent="0.35">
      <c r="B15" s="57" t="s">
        <v>99</v>
      </c>
      <c r="C15" s="57"/>
      <c r="D15" s="57"/>
      <c r="F15" s="7" t="s">
        <v>5</v>
      </c>
      <c r="G15" s="7" t="s">
        <v>29</v>
      </c>
      <c r="L15" s="12">
        <f>'Balance Sheet - DOM'!L15*Input!$K$24</f>
        <v>0</v>
      </c>
      <c r="N15" s="12">
        <f>'Balance Sheet - DOM'!N15*Input!$K$26</f>
        <v>0</v>
      </c>
      <c r="P15" s="12">
        <f>'Balance Sheet - DOM'!P15*Input!$K$28</f>
        <v>0</v>
      </c>
    </row>
    <row r="16" spans="2:16" x14ac:dyDescent="0.35">
      <c r="F16" s="7" t="s">
        <v>6</v>
      </c>
      <c r="G16" s="7" t="s">
        <v>30</v>
      </c>
      <c r="L16" s="12">
        <f>'Balance Sheet - DOM'!L16*Input!$K$24</f>
        <v>0</v>
      </c>
      <c r="N16" s="12">
        <f>'Balance Sheet - DOM'!N16*Input!$K$26</f>
        <v>0</v>
      </c>
      <c r="P16" s="12">
        <f>'Balance Sheet - DOM'!P16*Input!$K$28</f>
        <v>0</v>
      </c>
    </row>
    <row r="17" spans="2:16" x14ac:dyDescent="0.35">
      <c r="B17" s="77" t="s">
        <v>79</v>
      </c>
      <c r="C17" s="77"/>
      <c r="D17" s="77"/>
      <c r="F17" s="7" t="s">
        <v>7</v>
      </c>
      <c r="G17" s="7" t="s">
        <v>31</v>
      </c>
      <c r="L17" s="12">
        <f>'Balance Sheet - DOM'!L17*Input!$K$24</f>
        <v>0</v>
      </c>
      <c r="N17" s="12">
        <f>'Balance Sheet - DOM'!N17*Input!$K$26</f>
        <v>0</v>
      </c>
      <c r="P17" s="12">
        <f>'Balance Sheet - DOM'!P17*Input!$K$28</f>
        <v>0</v>
      </c>
    </row>
    <row r="18" spans="2:16" x14ac:dyDescent="0.35">
      <c r="B18" s="55" t="s">
        <v>80</v>
      </c>
      <c r="C18" s="55"/>
      <c r="D18" s="55"/>
      <c r="F18" s="7" t="s">
        <v>9</v>
      </c>
      <c r="G18" s="7" t="s">
        <v>8</v>
      </c>
      <c r="L18" s="12">
        <f>'Balance Sheet - DOM'!L18*Input!$K$24</f>
        <v>0</v>
      </c>
      <c r="N18" s="12">
        <f>'Balance Sheet - DOM'!N18*Input!$K$26</f>
        <v>0</v>
      </c>
      <c r="P18" s="12">
        <f>'Balance Sheet - DOM'!P18*Input!$K$28</f>
        <v>0</v>
      </c>
    </row>
    <row r="19" spans="2:16" ht="15" thickBot="1" x14ac:dyDescent="0.4">
      <c r="B19" s="55" t="s">
        <v>81</v>
      </c>
      <c r="C19" s="55"/>
      <c r="D19" s="55"/>
      <c r="F19" s="7" t="s">
        <v>11</v>
      </c>
      <c r="G19" s="7" t="s">
        <v>107</v>
      </c>
      <c r="L19" s="11">
        <f>SUM(L11:L18)</f>
        <v>0</v>
      </c>
      <c r="N19" s="11">
        <f>SUM(N11:N18)</f>
        <v>0</v>
      </c>
      <c r="P19" s="11">
        <f>SUM(P11:P18)</f>
        <v>0</v>
      </c>
    </row>
    <row r="20" spans="2:16" ht="15" thickTop="1" x14ac:dyDescent="0.35">
      <c r="L20" s="9"/>
      <c r="N20" s="9"/>
      <c r="P20" s="9"/>
    </row>
    <row r="21" spans="2:16" x14ac:dyDescent="0.35">
      <c r="G21" s="8" t="s">
        <v>10</v>
      </c>
      <c r="L21" s="9"/>
      <c r="N21" s="9"/>
      <c r="P21" s="9"/>
    </row>
    <row r="22" spans="2:16" x14ac:dyDescent="0.35">
      <c r="F22" s="7" t="s">
        <v>12</v>
      </c>
      <c r="G22" s="7" t="s">
        <v>65</v>
      </c>
      <c r="L22" s="12">
        <f>'Balance Sheet - DOM'!L22*Input!$K$24</f>
        <v>0</v>
      </c>
      <c r="N22" s="12">
        <f>'Balance Sheet - DOM'!N22*Input!$K$26</f>
        <v>0</v>
      </c>
      <c r="P22" s="12">
        <f>'Balance Sheet - DOM'!P22*Input!$K$28</f>
        <v>0</v>
      </c>
    </row>
    <row r="23" spans="2:16" x14ac:dyDescent="0.35">
      <c r="F23" s="7" t="s">
        <v>13</v>
      </c>
      <c r="G23" s="7" t="s">
        <v>66</v>
      </c>
      <c r="L23" s="12">
        <f>'Balance Sheet - DOM'!L23*Input!$K$24</f>
        <v>0</v>
      </c>
      <c r="N23" s="12">
        <f>'Balance Sheet - DOM'!N23*Input!$K$26</f>
        <v>0</v>
      </c>
      <c r="P23" s="12">
        <f>'Balance Sheet - DOM'!P23*Input!$K$28</f>
        <v>0</v>
      </c>
    </row>
    <row r="24" spans="2:16" x14ac:dyDescent="0.35">
      <c r="F24" s="7" t="s">
        <v>14</v>
      </c>
      <c r="G24" s="7" t="s">
        <v>67</v>
      </c>
      <c r="L24" s="12">
        <f>'Balance Sheet - DOM'!L24*Input!$K$24</f>
        <v>0</v>
      </c>
      <c r="N24" s="12">
        <f>'Balance Sheet - DOM'!N24*Input!$K$26</f>
        <v>0</v>
      </c>
      <c r="P24" s="12">
        <f>'Balance Sheet - DOM'!P24*Input!$K$28</f>
        <v>0</v>
      </c>
    </row>
    <row r="25" spans="2:16" x14ac:dyDescent="0.35">
      <c r="F25" s="7" t="s">
        <v>15</v>
      </c>
      <c r="G25" s="7" t="s">
        <v>68</v>
      </c>
      <c r="L25" s="51">
        <f>'Balance Sheet - DOM'!L25*Input!$K$24</f>
        <v>0</v>
      </c>
      <c r="N25" s="51">
        <f>'Balance Sheet - DOM'!N25*Input!$K$26</f>
        <v>0</v>
      </c>
      <c r="P25" s="51">
        <f>'Balance Sheet - DOM'!P25*Input!$K$28</f>
        <v>0</v>
      </c>
    </row>
    <row r="26" spans="2:16" x14ac:dyDescent="0.35">
      <c r="F26" s="7" t="s">
        <v>16</v>
      </c>
      <c r="G26" s="7" t="s">
        <v>109</v>
      </c>
      <c r="L26" s="12">
        <f>SUM(L22:L25)</f>
        <v>0</v>
      </c>
      <c r="N26" s="12">
        <f>SUM(N22:N25)</f>
        <v>0</v>
      </c>
      <c r="P26" s="12">
        <f>SUM(P22:P25)</f>
        <v>0</v>
      </c>
    </row>
    <row r="27" spans="2:16" x14ac:dyDescent="0.35">
      <c r="F27" s="7" t="s">
        <v>18</v>
      </c>
      <c r="G27" s="7" t="s">
        <v>17</v>
      </c>
      <c r="L27" s="12">
        <f>'Balance Sheet - DOM'!L27*Input!$K$24</f>
        <v>0</v>
      </c>
      <c r="N27" s="12">
        <f>'Balance Sheet - DOM'!N27*Input!$K$26</f>
        <v>0</v>
      </c>
      <c r="P27" s="12">
        <f>'Balance Sheet - DOM'!P27*Input!$K$28</f>
        <v>0</v>
      </c>
    </row>
    <row r="28" spans="2:16" ht="15" thickBot="1" x14ac:dyDescent="0.4">
      <c r="F28" s="50" t="s">
        <v>108</v>
      </c>
      <c r="G28" s="7" t="s">
        <v>110</v>
      </c>
      <c r="L28" s="11">
        <f>L26+L27</f>
        <v>0</v>
      </c>
      <c r="N28" s="11">
        <f>N26+N27</f>
        <v>0</v>
      </c>
      <c r="P28" s="11">
        <f>P26+P27</f>
        <v>0</v>
      </c>
    </row>
    <row r="29" spans="2:16" ht="15" thickTop="1" x14ac:dyDescent="0.35">
      <c r="L29" s="9"/>
      <c r="N29" s="9"/>
      <c r="P29" s="9"/>
    </row>
    <row r="30" spans="2:16" x14ac:dyDescent="0.35">
      <c r="G30" s="8" t="s">
        <v>126</v>
      </c>
      <c r="L30" s="9"/>
      <c r="N30" s="9"/>
      <c r="P30" s="9"/>
    </row>
    <row r="31" spans="2:16" x14ac:dyDescent="0.35">
      <c r="F31" s="7" t="s">
        <v>19</v>
      </c>
      <c r="G31" s="7" t="s">
        <v>122</v>
      </c>
      <c r="L31" s="12">
        <f>'Balance Sheet - DOM'!L31*Input!$K$24</f>
        <v>0</v>
      </c>
      <c r="N31" s="12">
        <f>'Balance Sheet - DOM'!N31*Input!$K$26</f>
        <v>0</v>
      </c>
      <c r="P31" s="12">
        <f>'Balance Sheet - DOM'!P31*Input!$K$28</f>
        <v>0</v>
      </c>
    </row>
    <row r="32" spans="2:16" x14ac:dyDescent="0.35">
      <c r="F32" s="7" t="s">
        <v>20</v>
      </c>
      <c r="G32" s="7" t="s">
        <v>129</v>
      </c>
      <c r="L32" s="12">
        <f>'Balance Sheet - DOM'!L32*Input!$K$24</f>
        <v>0</v>
      </c>
      <c r="N32" s="12">
        <f>'Balance Sheet - DOM'!N32*Input!$K$26</f>
        <v>0</v>
      </c>
      <c r="P32" s="12">
        <f>'Balance Sheet - DOM'!P32*Input!$K$28</f>
        <v>0</v>
      </c>
    </row>
    <row r="33" spans="6:16" x14ac:dyDescent="0.35">
      <c r="F33" s="7" t="s">
        <v>21</v>
      </c>
      <c r="G33" s="7" t="s">
        <v>123</v>
      </c>
      <c r="L33" s="12">
        <f>'Balance Sheet - DOM'!L33*Input!$K$24</f>
        <v>0</v>
      </c>
      <c r="N33" s="12">
        <f>'Balance Sheet - DOM'!N33*Input!$K$26</f>
        <v>0</v>
      </c>
      <c r="P33" s="12">
        <f>'Balance Sheet - DOM'!P33*Input!$K$28</f>
        <v>0</v>
      </c>
    </row>
    <row r="34" spans="6:16" x14ac:dyDescent="0.35">
      <c r="F34" s="7" t="s">
        <v>22</v>
      </c>
      <c r="G34" s="7" t="s">
        <v>121</v>
      </c>
      <c r="L34" s="51">
        <f>'Balance Sheet - DOM'!L34*Input!$K$24</f>
        <v>0</v>
      </c>
      <c r="N34" s="51">
        <f>'Balance Sheet - DOM'!N34*Input!$K$26</f>
        <v>0</v>
      </c>
      <c r="P34" s="51">
        <f>'Balance Sheet - DOM'!P34*Input!$K$28</f>
        <v>0</v>
      </c>
    </row>
    <row r="35" spans="6:16" ht="15" thickBot="1" x14ac:dyDescent="0.4">
      <c r="F35" s="7" t="s">
        <v>23</v>
      </c>
      <c r="G35" s="7" t="s">
        <v>125</v>
      </c>
      <c r="L35" s="13">
        <f>SUM(L31:L34)</f>
        <v>0</v>
      </c>
      <c r="N35" s="13">
        <f>'Balance Sheet - DOM'!N35*Input!$K$26</f>
        <v>0</v>
      </c>
      <c r="P35" s="13">
        <f>'Balance Sheet - DOM'!P35*Input!$K$28</f>
        <v>0</v>
      </c>
    </row>
    <row r="36" spans="6:16" ht="15.5" thickTop="1" thickBot="1" x14ac:dyDescent="0.4">
      <c r="F36" s="7" t="s">
        <v>24</v>
      </c>
      <c r="G36" s="7" t="s">
        <v>124</v>
      </c>
      <c r="L36" s="13">
        <f>L28+L35</f>
        <v>0</v>
      </c>
      <c r="N36" s="13">
        <f>SUM(N31:N35)</f>
        <v>0</v>
      </c>
      <c r="P36" s="13">
        <f>SUM(P31:P35)</f>
        <v>0</v>
      </c>
    </row>
    <row r="37" spans="6:16" ht="15" thickTop="1" x14ac:dyDescent="0.35"/>
    <row r="40" spans="6:16" x14ac:dyDescent="0.35">
      <c r="F40" s="68" t="str">
        <f>'Balance Sheet - DOM'!F40</f>
        <v>Explanatory Notes:</v>
      </c>
      <c r="G40" s="69"/>
      <c r="H40" s="69"/>
      <c r="I40" s="69"/>
      <c r="J40" s="69"/>
      <c r="K40" s="69"/>
      <c r="L40" s="69"/>
      <c r="M40" s="69"/>
      <c r="N40" s="69"/>
      <c r="O40" s="69"/>
      <c r="P40" s="70"/>
    </row>
    <row r="41" spans="6:16" x14ac:dyDescent="0.35">
      <c r="F41" s="71"/>
      <c r="G41" s="72"/>
      <c r="H41" s="72"/>
      <c r="I41" s="72"/>
      <c r="J41" s="72"/>
      <c r="K41" s="72"/>
      <c r="L41" s="72"/>
      <c r="M41" s="72"/>
      <c r="N41" s="72"/>
      <c r="O41" s="72"/>
      <c r="P41" s="73"/>
    </row>
    <row r="42" spans="6:16" x14ac:dyDescent="0.35">
      <c r="F42" s="71"/>
      <c r="G42" s="72"/>
      <c r="H42" s="72"/>
      <c r="I42" s="72"/>
      <c r="J42" s="72"/>
      <c r="K42" s="72"/>
      <c r="L42" s="72"/>
      <c r="M42" s="72"/>
      <c r="N42" s="72"/>
      <c r="O42" s="72"/>
      <c r="P42" s="73"/>
    </row>
    <row r="43" spans="6:16" x14ac:dyDescent="0.35">
      <c r="F43" s="71"/>
      <c r="G43" s="72"/>
      <c r="H43" s="72"/>
      <c r="I43" s="72"/>
      <c r="J43" s="72"/>
      <c r="K43" s="72"/>
      <c r="L43" s="72"/>
      <c r="M43" s="72"/>
      <c r="N43" s="72"/>
      <c r="O43" s="72"/>
      <c r="P43" s="73"/>
    </row>
    <row r="44" spans="6:16" x14ac:dyDescent="0.35">
      <c r="F44" s="71"/>
      <c r="G44" s="72"/>
      <c r="H44" s="72"/>
      <c r="I44" s="72"/>
      <c r="J44" s="72"/>
      <c r="K44" s="72"/>
      <c r="L44" s="72"/>
      <c r="M44" s="72"/>
      <c r="N44" s="72"/>
      <c r="O44" s="72"/>
      <c r="P44" s="73"/>
    </row>
    <row r="45" spans="6:16" x14ac:dyDescent="0.35">
      <c r="F45" s="71"/>
      <c r="G45" s="72"/>
      <c r="H45" s="72"/>
      <c r="I45" s="72"/>
      <c r="J45" s="72"/>
      <c r="K45" s="72"/>
      <c r="L45" s="72"/>
      <c r="M45" s="72"/>
      <c r="N45" s="72"/>
      <c r="O45" s="72"/>
      <c r="P45" s="73"/>
    </row>
    <row r="46" spans="6:16" x14ac:dyDescent="0.35">
      <c r="F46" s="71"/>
      <c r="G46" s="72"/>
      <c r="H46" s="72"/>
      <c r="I46" s="72"/>
      <c r="J46" s="72"/>
      <c r="K46" s="72"/>
      <c r="L46" s="72"/>
      <c r="M46" s="72"/>
      <c r="N46" s="72"/>
      <c r="O46" s="72"/>
      <c r="P46" s="73"/>
    </row>
    <row r="47" spans="6:16" x14ac:dyDescent="0.35">
      <c r="F47" s="71"/>
      <c r="G47" s="72"/>
      <c r="H47" s="72"/>
      <c r="I47" s="72"/>
      <c r="J47" s="72"/>
      <c r="K47" s="72"/>
      <c r="L47" s="72"/>
      <c r="M47" s="72"/>
      <c r="N47" s="72"/>
      <c r="O47" s="72"/>
      <c r="P47" s="73"/>
    </row>
    <row r="48" spans="6:16" x14ac:dyDescent="0.35">
      <c r="F48" s="71"/>
      <c r="G48" s="72"/>
      <c r="H48" s="72"/>
      <c r="I48" s="72"/>
      <c r="J48" s="72"/>
      <c r="K48" s="72"/>
      <c r="L48" s="72"/>
      <c r="M48" s="72"/>
      <c r="N48" s="72"/>
      <c r="O48" s="72"/>
      <c r="P48" s="73"/>
    </row>
    <row r="49" spans="6:16" x14ac:dyDescent="0.35">
      <c r="F49" s="74"/>
      <c r="G49" s="75"/>
      <c r="H49" s="75"/>
      <c r="I49" s="75"/>
      <c r="J49" s="75"/>
      <c r="K49" s="75"/>
      <c r="L49" s="75"/>
      <c r="M49" s="75"/>
      <c r="N49" s="75"/>
      <c r="O49" s="75"/>
      <c r="P49" s="76"/>
    </row>
  </sheetData>
  <sheetProtection algorithmName="SHA-512" hashValue="tviE+og54ED4MQKocTnA+ZTsX56enITKwfMVePoqfZQ1UtK4a/1l7yp8I6uFwrPumMkSd97CBhlid/yHx5f4cw==" saltValue="oCqRcurG0/MVF5qGNu5eWQ==" spinCount="100000" sheet="1" objects="1" scenarios="1"/>
  <mergeCells count="13">
    <mergeCell ref="F40:P49"/>
    <mergeCell ref="B15:D15"/>
    <mergeCell ref="B17:D17"/>
    <mergeCell ref="B18:D18"/>
    <mergeCell ref="B19:D19"/>
    <mergeCell ref="B12:D12"/>
    <mergeCell ref="H5:M5"/>
    <mergeCell ref="H6:M6"/>
    <mergeCell ref="F3:P4"/>
    <mergeCell ref="B2:D4"/>
    <mergeCell ref="B6:D6"/>
    <mergeCell ref="B10:D10"/>
    <mergeCell ref="B11:D11"/>
  </mergeCells>
  <hyperlinks>
    <hyperlink ref="B10:D10" location="'Balance Sheet - DOM'!A1" display="Balance Sheet - Domciliary" xr:uid="{5BCA824B-52F8-431C-BEE0-3AE379F4F6BA}"/>
    <hyperlink ref="B11:D11" location="'Income Statement - DOM'!A1" display="Income Statement - Domciliary" xr:uid="{D7C9D895-A5FC-4428-8DC2-4D2B5903445F}"/>
    <hyperlink ref="B12:D12" location="'Premuims and Losses - DOM'!A1" display="Premiums and Losses - Domciliary" xr:uid="{00B9E6B2-6D96-4BEE-95FA-25919FC78CE9}"/>
    <hyperlink ref="B18:D18" location="'Income Statement - USD'!A1" display="Income Statement - USD" xr:uid="{7270B003-DD62-4B38-A3AF-6EAA2B075560}"/>
    <hyperlink ref="B19:D19" location="'Premuims and Losses - USD'!A1" display="Premiums and Losses - USD" xr:uid="{062A9E12-EC8F-4DC8-9A19-77AE33B21D95}"/>
    <hyperlink ref="B6:D6" location="'Balance Sheet - USD'!A1" display="Input:" xr:uid="{ED12B67D-2AD7-4881-818A-91151BAF5B0E}"/>
  </hyperlinks>
  <pageMargins left="0.7" right="0.7" top="0.75" bottom="0.75" header="0.3" footer="0.3"/>
  <ignoredErrors>
    <ignoredError sqref="L27 L11:L18 L22:L25 L31:L34 N11:N18 N22:N27 N31:N35 P11:P18 P22:P25 P31:P35 P26:P27" unlockedFormula="1"/>
    <ignoredError sqref="F20 F11:F19 F22:F29 F31:F3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4D211-5127-4B38-A9EB-D805CCF9FF25}">
  <dimension ref="B1:Q36"/>
  <sheetViews>
    <sheetView showRowColHeaders="0" topLeftCell="B2" workbookViewId="0">
      <selection activeCell="B19" sqref="B19:D19"/>
    </sheetView>
  </sheetViews>
  <sheetFormatPr defaultColWidth="9.1796875" defaultRowHeight="14.5" x14ac:dyDescent="0.35"/>
  <cols>
    <col min="1" max="1" width="0" style="7" hidden="1" customWidth="1"/>
    <col min="2" max="4" width="10.7265625" style="6" customWidth="1"/>
    <col min="5" max="5" width="9.1796875" style="7"/>
    <col min="6" max="6" width="4.26953125" style="7" customWidth="1"/>
    <col min="7" max="7" width="13.54296875" style="7" customWidth="1"/>
    <col min="8" max="12" width="9.1796875" style="7"/>
    <col min="13" max="13" width="40.7265625" style="7" customWidth="1"/>
    <col min="14" max="14" width="9.1796875" style="7"/>
    <col min="15" max="15" width="40.7265625" style="7" customWidth="1"/>
    <col min="16" max="16" width="9.1796875" style="7"/>
    <col min="17" max="17" width="40.7265625" style="7" customWidth="1"/>
    <col min="18" max="16384" width="9.1796875" style="7"/>
  </cols>
  <sheetData>
    <row r="1" spans="2:17" ht="15" hidden="1" customHeight="1" x14ac:dyDescent="0.35"/>
    <row r="2" spans="2:17" ht="30" customHeight="1" x14ac:dyDescent="0.35">
      <c r="B2" s="62" t="s">
        <v>93</v>
      </c>
      <c r="C2" s="62"/>
      <c r="D2" s="62"/>
    </row>
    <row r="3" spans="2:17" ht="30" customHeight="1" x14ac:dyDescent="0.35">
      <c r="B3" s="62"/>
      <c r="C3" s="62"/>
      <c r="D3" s="62"/>
      <c r="F3" s="64" t="s">
        <v>78</v>
      </c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30" customHeight="1" x14ac:dyDescent="0.35">
      <c r="B4" s="62"/>
      <c r="C4" s="62"/>
      <c r="D4" s="62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2:17" ht="26" x14ac:dyDescent="0.6">
      <c r="B5" s="42"/>
      <c r="C5" s="42"/>
      <c r="D5" s="42"/>
      <c r="F5" s="8" t="s">
        <v>128</v>
      </c>
      <c r="H5" s="66">
        <f>Input!K12</f>
        <v>9999</v>
      </c>
      <c r="I5" s="66"/>
      <c r="J5" s="66"/>
      <c r="K5" s="66"/>
      <c r="L5" s="66"/>
      <c r="M5" s="66"/>
    </row>
    <row r="6" spans="2:17" x14ac:dyDescent="0.35">
      <c r="B6" s="55" t="s">
        <v>127</v>
      </c>
      <c r="C6" s="55"/>
      <c r="D6" s="55"/>
      <c r="F6" s="8" t="s">
        <v>74</v>
      </c>
      <c r="H6" s="67" t="str">
        <f>Input!K14</f>
        <v>AA-1234567</v>
      </c>
      <c r="I6" s="67"/>
      <c r="J6" s="67"/>
      <c r="K6" s="67"/>
      <c r="L6" s="67"/>
      <c r="M6" s="67"/>
    </row>
    <row r="7" spans="2:17" x14ac:dyDescent="0.35">
      <c r="B7" s="43"/>
      <c r="C7" s="43"/>
      <c r="D7" s="43"/>
      <c r="F7" s="8" t="s">
        <v>90</v>
      </c>
    </row>
    <row r="8" spans="2:17" x14ac:dyDescent="0.35">
      <c r="B8" s="43" t="s">
        <v>95</v>
      </c>
      <c r="C8" s="43"/>
      <c r="D8" s="43"/>
    </row>
    <row r="9" spans="2:17" x14ac:dyDescent="0.35">
      <c r="M9" s="1">
        <f>Input!K16</f>
        <v>2025</v>
      </c>
      <c r="O9" s="1">
        <f>Input!K18</f>
        <v>2026</v>
      </c>
      <c r="Q9" s="1">
        <f>Input!K20</f>
        <v>2027</v>
      </c>
    </row>
    <row r="10" spans="2:17" x14ac:dyDescent="0.35">
      <c r="B10" s="55" t="s">
        <v>86</v>
      </c>
      <c r="C10" s="55"/>
      <c r="D10" s="55"/>
      <c r="F10" s="14" t="s">
        <v>0</v>
      </c>
      <c r="G10" s="16" t="s">
        <v>34</v>
      </c>
      <c r="M10" s="17">
        <f>'Income Statement - DOM'!M10*Input!$K$24</f>
        <v>0</v>
      </c>
      <c r="N10" s="17"/>
      <c r="O10" s="17">
        <f>'Income Statement - DOM'!O10*Input!$K$26</f>
        <v>0</v>
      </c>
      <c r="P10" s="17"/>
      <c r="Q10" s="17">
        <f>'Income Statement - DOM'!Q10*Input!$K$28</f>
        <v>0</v>
      </c>
    </row>
    <row r="11" spans="2:17" x14ac:dyDescent="0.35">
      <c r="B11" s="90" t="s">
        <v>87</v>
      </c>
      <c r="C11" s="90"/>
      <c r="D11" s="90"/>
      <c r="F11" s="14" t="s">
        <v>2</v>
      </c>
      <c r="G11" s="16" t="s">
        <v>35</v>
      </c>
      <c r="M11" s="18">
        <f>'Income Statement - DOM'!M11*Input!$K$24</f>
        <v>0</v>
      </c>
      <c r="N11" s="17"/>
      <c r="O11" s="18">
        <f>'Income Statement - DOM'!O11*Input!$K$26</f>
        <v>0</v>
      </c>
      <c r="P11" s="17"/>
      <c r="Q11" s="18">
        <f>'Income Statement - DOM'!Q11*Input!$K$28</f>
        <v>0</v>
      </c>
    </row>
    <row r="12" spans="2:17" x14ac:dyDescent="0.35">
      <c r="B12" s="55" t="s">
        <v>88</v>
      </c>
      <c r="C12" s="55"/>
      <c r="D12" s="55"/>
      <c r="F12" s="14" t="s">
        <v>3</v>
      </c>
      <c r="G12" s="16" t="s">
        <v>39</v>
      </c>
      <c r="M12" s="17">
        <f>M10-M11</f>
        <v>0</v>
      </c>
      <c r="N12" s="17"/>
      <c r="O12" s="17">
        <f>O10-O11</f>
        <v>0</v>
      </c>
      <c r="P12" s="17"/>
      <c r="Q12" s="17">
        <f>Q10-Q11</f>
        <v>0</v>
      </c>
    </row>
    <row r="13" spans="2:17" x14ac:dyDescent="0.35">
      <c r="F13" s="14" t="s">
        <v>5</v>
      </c>
      <c r="G13" s="16" t="s">
        <v>76</v>
      </c>
      <c r="M13" s="17">
        <f>'Income Statement - DOM'!M13*Input!$K$24</f>
        <v>0</v>
      </c>
      <c r="N13" s="17"/>
      <c r="O13" s="17">
        <f>'Income Statement - DOM'!O13*Input!$K$26</f>
        <v>0</v>
      </c>
      <c r="P13" s="17"/>
      <c r="Q13" s="17">
        <f>'Income Statement - DOM'!Q13*Input!$K$28</f>
        <v>0</v>
      </c>
    </row>
    <row r="14" spans="2:17" x14ac:dyDescent="0.35">
      <c r="F14" s="14" t="s">
        <v>6</v>
      </c>
      <c r="G14" s="16" t="s">
        <v>32</v>
      </c>
      <c r="M14" s="17">
        <f>'Income Statement - DOM'!M14*Input!$K$24</f>
        <v>0</v>
      </c>
      <c r="N14" s="17"/>
      <c r="O14" s="17">
        <f>'Income Statement - DOM'!O14*Input!$K$26</f>
        <v>0</v>
      </c>
      <c r="P14" s="17"/>
      <c r="Q14" s="17">
        <f>'Income Statement - DOM'!Q14*Input!$K$28</f>
        <v>0</v>
      </c>
    </row>
    <row r="15" spans="2:17" x14ac:dyDescent="0.35">
      <c r="B15" s="57" t="s">
        <v>98</v>
      </c>
      <c r="C15" s="57"/>
      <c r="D15" s="57"/>
      <c r="F15" s="14" t="s">
        <v>7</v>
      </c>
      <c r="G15" s="16" t="s">
        <v>36</v>
      </c>
      <c r="M15" s="17">
        <f>'Income Statement - DOM'!M15*Input!$K$24</f>
        <v>0</v>
      </c>
      <c r="N15" s="17"/>
      <c r="O15" s="17">
        <f>'Income Statement - DOM'!O15*Input!$K$26</f>
        <v>0</v>
      </c>
      <c r="P15" s="17"/>
      <c r="Q15" s="17">
        <f>'Income Statement - DOM'!Q15*Input!$K$28</f>
        <v>0</v>
      </c>
    </row>
    <row r="16" spans="2:17" x14ac:dyDescent="0.35">
      <c r="F16" s="14" t="s">
        <v>9</v>
      </c>
      <c r="G16" s="16" t="s">
        <v>37</v>
      </c>
      <c r="M16" s="17">
        <f>'Income Statement - DOM'!M16*Input!$K$24</f>
        <v>0</v>
      </c>
      <c r="N16" s="17"/>
      <c r="O16" s="17">
        <f>'Income Statement - DOM'!O16*Input!$K$26</f>
        <v>0</v>
      </c>
      <c r="P16" s="17"/>
      <c r="Q16" s="17">
        <f>'Income Statement - DOM'!Q16*Input!$K$28</f>
        <v>0</v>
      </c>
    </row>
    <row r="17" spans="2:17" x14ac:dyDescent="0.35">
      <c r="B17" s="55" t="s">
        <v>79</v>
      </c>
      <c r="C17" s="55"/>
      <c r="D17" s="55"/>
      <c r="F17" s="14" t="s">
        <v>11</v>
      </c>
      <c r="G17" s="16" t="s">
        <v>38</v>
      </c>
      <c r="M17" s="17">
        <f>'Income Statement - DOM'!M17*Input!$K$24</f>
        <v>0</v>
      </c>
      <c r="N17" s="17"/>
      <c r="O17" s="17">
        <f>'Income Statement - DOM'!O17*Input!$K$26</f>
        <v>0</v>
      </c>
      <c r="P17" s="17"/>
      <c r="Q17" s="17">
        <f>'Income Statement - DOM'!Q17*Input!$K$28</f>
        <v>0</v>
      </c>
    </row>
    <row r="18" spans="2:17" x14ac:dyDescent="0.35">
      <c r="B18" s="91" t="s">
        <v>80</v>
      </c>
      <c r="C18" s="91"/>
      <c r="D18" s="91"/>
      <c r="F18" s="14" t="s">
        <v>12</v>
      </c>
      <c r="G18" s="16" t="s">
        <v>40</v>
      </c>
      <c r="M18" s="19">
        <f>M13-M14-M15-M16+M17</f>
        <v>0</v>
      </c>
      <c r="N18" s="20"/>
      <c r="O18" s="19">
        <f>O13-O14-O15-O16+O17</f>
        <v>0</v>
      </c>
      <c r="P18" s="20"/>
      <c r="Q18" s="19">
        <f>Q13-Q14-Q15-Q16+Q17</f>
        <v>0</v>
      </c>
    </row>
    <row r="19" spans="2:17" x14ac:dyDescent="0.35">
      <c r="B19" s="55" t="s">
        <v>81</v>
      </c>
      <c r="C19" s="55"/>
      <c r="D19" s="55"/>
      <c r="F19" s="15"/>
      <c r="G19" s="2"/>
      <c r="M19" s="21"/>
      <c r="N19" s="21"/>
      <c r="O19" s="21"/>
      <c r="P19" s="21"/>
      <c r="Q19" s="21"/>
    </row>
    <row r="20" spans="2:17" x14ac:dyDescent="0.35">
      <c r="F20" s="14" t="s">
        <v>13</v>
      </c>
      <c r="G20" s="16" t="s">
        <v>33</v>
      </c>
      <c r="M20" s="17">
        <f>'Income Statement - DOM'!M20*Input!$K$24</f>
        <v>0</v>
      </c>
      <c r="N20" s="17"/>
      <c r="O20" s="17">
        <f>'Income Statement - DOM'!O20*Input!$K$26</f>
        <v>0</v>
      </c>
      <c r="P20" s="17"/>
      <c r="Q20" s="17">
        <f>'Income Statement - DOM'!Q20*Input!$K$28</f>
        <v>0</v>
      </c>
    </row>
    <row r="21" spans="2:17" x14ac:dyDescent="0.35">
      <c r="F21" s="14" t="s">
        <v>14</v>
      </c>
      <c r="G21" s="16" t="s">
        <v>41</v>
      </c>
      <c r="M21" s="17">
        <f>'Income Statement - DOM'!M21*Input!$K$24</f>
        <v>0</v>
      </c>
      <c r="N21" s="17"/>
      <c r="O21" s="17">
        <f>'Income Statement - DOM'!O21*Input!$K$26</f>
        <v>0</v>
      </c>
      <c r="P21" s="17"/>
      <c r="Q21" s="17">
        <f>'Income Statement - DOM'!Q21*Input!$K$28</f>
        <v>0</v>
      </c>
    </row>
    <row r="22" spans="2:17" x14ac:dyDescent="0.35">
      <c r="F22" s="14" t="s">
        <v>15</v>
      </c>
      <c r="G22" s="16" t="s">
        <v>42</v>
      </c>
      <c r="M22" s="17">
        <f>'Income Statement - DOM'!M22*Input!$K$24</f>
        <v>0</v>
      </c>
      <c r="N22" s="17"/>
      <c r="O22" s="17">
        <f>'Income Statement - DOM'!O22*Input!$K$26</f>
        <v>0</v>
      </c>
      <c r="P22" s="17"/>
      <c r="Q22" s="17">
        <f>'Income Statement - DOM'!Q22*Input!$K$28</f>
        <v>0</v>
      </c>
    </row>
    <row r="23" spans="2:17" x14ac:dyDescent="0.35">
      <c r="F23" s="14" t="s">
        <v>16</v>
      </c>
      <c r="G23" s="16" t="s">
        <v>43</v>
      </c>
      <c r="M23" s="17">
        <f>'Income Statement - DOM'!M23*Input!$K$24</f>
        <v>0</v>
      </c>
      <c r="N23" s="17"/>
      <c r="O23" s="17">
        <f>'Income Statement - DOM'!O23*Input!$K$26</f>
        <v>0</v>
      </c>
      <c r="P23" s="17"/>
      <c r="Q23" s="17">
        <f>'Income Statement - DOM'!Q23*Input!$K$28</f>
        <v>0</v>
      </c>
    </row>
    <row r="24" spans="2:17" x14ac:dyDescent="0.35">
      <c r="F24" s="14" t="s">
        <v>18</v>
      </c>
      <c r="G24" s="16" t="s">
        <v>75</v>
      </c>
      <c r="M24" s="19">
        <f>M18+SUM(M20:M23)</f>
        <v>0</v>
      </c>
      <c r="N24" s="20"/>
      <c r="O24" s="19">
        <f>O18+SUM(O20:O23)</f>
        <v>0</v>
      </c>
      <c r="P24" s="20"/>
      <c r="Q24" s="19">
        <f>Q18+SUM(Q20:Q23)</f>
        <v>0</v>
      </c>
    </row>
    <row r="27" spans="2:17" x14ac:dyDescent="0.35">
      <c r="F27" s="92" t="str">
        <f>'Income Statement - DOM'!F27</f>
        <v>Explanatory Notes:</v>
      </c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4"/>
    </row>
    <row r="28" spans="2:17" x14ac:dyDescent="0.35">
      <c r="F28" s="95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35">
      <c r="F29" s="95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35">
      <c r="F30" s="95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35">
      <c r="F31" s="95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35">
      <c r="F32" s="95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6:17" x14ac:dyDescent="0.35">
      <c r="F33" s="95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6:17" x14ac:dyDescent="0.35">
      <c r="F34" s="95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6:17" x14ac:dyDescent="0.35">
      <c r="F35" s="95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6:17" x14ac:dyDescent="0.35">
      <c r="F36" s="98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100"/>
    </row>
  </sheetData>
  <sheetProtection algorithmName="SHA-512" hashValue="bhsihlSjlcWTtGGDYVNstotkFlVsrBnMVvq37LO5tOR7U38YSUhsLN8AwgxS787Df5M3HH8foLvHOL20yPF7Yw==" saltValue="DB73/XxGROw21NROO8lP7Q==" spinCount="100000" sheet="1" objects="1" scenarios="1"/>
  <mergeCells count="13">
    <mergeCell ref="B15:D15"/>
    <mergeCell ref="B17:D17"/>
    <mergeCell ref="B18:D18"/>
    <mergeCell ref="B19:D19"/>
    <mergeCell ref="F27:Q36"/>
    <mergeCell ref="B12:D12"/>
    <mergeCell ref="H5:M5"/>
    <mergeCell ref="H6:M6"/>
    <mergeCell ref="F3:Q4"/>
    <mergeCell ref="B2:D4"/>
    <mergeCell ref="B6:D6"/>
    <mergeCell ref="B10:D10"/>
    <mergeCell ref="B11:D11"/>
  </mergeCells>
  <hyperlinks>
    <hyperlink ref="B10:D10" location="'Balance Sheet - DOM'!A1" display="Balance Sheet - Domciliary" xr:uid="{DFC4F868-2D05-4827-AA5B-0428C405CE4D}"/>
    <hyperlink ref="B12:D12" location="'Premuims and Losses - DOM'!A1" display="Premiums and Losses - Domciliary" xr:uid="{2A9E5D8E-55A8-4EF2-8B76-3322782A9368}"/>
    <hyperlink ref="B17:D17" location="'Balance Sheet - USD'!A1" display="Balance Sheet - USD" xr:uid="{12C196AD-E6A0-497A-9EE9-65BE4033A986}"/>
    <hyperlink ref="B18:D18" location="'Income Statement - USD'!A1" display="Income Statement - USD" xr:uid="{CE0527DE-1178-4AED-B024-69388371BD3E}"/>
    <hyperlink ref="B6:D6" location="Input!A1" display="Input:" xr:uid="{18ADDBD1-71EB-47BD-BC2D-B5C34EB699C1}"/>
    <hyperlink ref="B19:D19" location="'Premuims and Losses - USD'!A1" display="Premiums and Losses - USD" xr:uid="{64A1E304-A4D0-49C0-B7EC-271B7BFA6001}"/>
  </hyperlinks>
  <pageMargins left="0.7" right="0.7" top="0.75" bottom="0.75" header="0.3" footer="0.3"/>
  <ignoredErrors>
    <ignoredError sqref="F10:F2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EDC75-D919-416C-BEBB-AA0BCADD91BF}">
  <dimension ref="B1:R62"/>
  <sheetViews>
    <sheetView showRowColHeaders="0" topLeftCell="B2" workbookViewId="0">
      <selection activeCell="B6" sqref="B6:D6"/>
    </sheetView>
  </sheetViews>
  <sheetFormatPr defaultColWidth="9.1796875" defaultRowHeight="14.5" x14ac:dyDescent="0.35"/>
  <cols>
    <col min="1" max="1" width="0" style="7" hidden="1" customWidth="1"/>
    <col min="2" max="4" width="10.7265625" style="6" customWidth="1"/>
    <col min="5" max="5" width="9.1796875" style="7"/>
    <col min="6" max="6" width="11.453125" style="7" customWidth="1"/>
    <col min="7" max="8" width="9.1796875" style="7"/>
    <col min="9" max="9" width="13.1796875" style="7" customWidth="1"/>
    <col min="10" max="18" width="18.7265625" style="7" customWidth="1"/>
    <col min="19" max="16384" width="9.1796875" style="7"/>
  </cols>
  <sheetData>
    <row r="1" spans="2:18" ht="15" hidden="1" customHeight="1" x14ac:dyDescent="0.35"/>
    <row r="2" spans="2:18" ht="30" customHeight="1" x14ac:dyDescent="0.35">
      <c r="B2" s="62" t="s">
        <v>93</v>
      </c>
      <c r="C2" s="62"/>
      <c r="D2" s="62"/>
    </row>
    <row r="3" spans="2:18" ht="30" customHeight="1" x14ac:dyDescent="0.35">
      <c r="B3" s="62"/>
      <c r="C3" s="62"/>
      <c r="D3" s="62"/>
      <c r="F3" s="64" t="s">
        <v>111</v>
      </c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2:18" ht="30" customHeight="1" x14ac:dyDescent="0.35">
      <c r="B4" s="62"/>
      <c r="C4" s="62"/>
      <c r="D4" s="62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2:18" ht="26" x14ac:dyDescent="0.6">
      <c r="B5" s="42"/>
      <c r="C5" s="42"/>
      <c r="D5" s="42"/>
      <c r="F5" s="8" t="s">
        <v>128</v>
      </c>
      <c r="H5" s="66">
        <f>Input!K12</f>
        <v>9999</v>
      </c>
      <c r="I5" s="66"/>
      <c r="J5" s="66"/>
      <c r="K5" s="66"/>
      <c r="L5" s="66"/>
      <c r="M5" s="66"/>
    </row>
    <row r="6" spans="2:18" x14ac:dyDescent="0.35">
      <c r="B6" s="55" t="s">
        <v>127</v>
      </c>
      <c r="C6" s="55"/>
      <c r="D6" s="55"/>
      <c r="F6" s="8" t="s">
        <v>74</v>
      </c>
      <c r="H6" s="67" t="str">
        <f>Input!K14</f>
        <v>AA-1234567</v>
      </c>
      <c r="I6" s="67"/>
      <c r="J6" s="67"/>
      <c r="K6" s="67"/>
      <c r="L6" s="67"/>
      <c r="M6" s="67"/>
    </row>
    <row r="7" spans="2:18" x14ac:dyDescent="0.35">
      <c r="B7" s="43"/>
      <c r="C7" s="43"/>
      <c r="D7" s="43"/>
      <c r="F7" s="8" t="s">
        <v>112</v>
      </c>
    </row>
    <row r="8" spans="2:18" x14ac:dyDescent="0.35">
      <c r="B8" s="43" t="s">
        <v>95</v>
      </c>
      <c r="C8" s="43"/>
      <c r="D8" s="43"/>
    </row>
    <row r="10" spans="2:18" x14ac:dyDescent="0.35">
      <c r="B10" s="55" t="s">
        <v>86</v>
      </c>
      <c r="C10" s="55"/>
      <c r="D10" s="55"/>
      <c r="F10" s="22"/>
      <c r="J10" s="87">
        <f>Input!K16</f>
        <v>2025</v>
      </c>
      <c r="K10" s="88"/>
      <c r="L10" s="89"/>
      <c r="M10" s="88">
        <f>Input!K18</f>
        <v>2026</v>
      </c>
      <c r="N10" s="88"/>
      <c r="O10" s="88"/>
      <c r="P10" s="87">
        <f>Input!K20</f>
        <v>2027</v>
      </c>
      <c r="Q10" s="88"/>
      <c r="R10" s="89"/>
    </row>
    <row r="11" spans="2:18" x14ac:dyDescent="0.35">
      <c r="B11" s="55" t="s">
        <v>87</v>
      </c>
      <c r="C11" s="55"/>
      <c r="D11" s="55"/>
      <c r="F11" s="22" t="s">
        <v>44</v>
      </c>
      <c r="J11" s="3" t="s">
        <v>62</v>
      </c>
      <c r="K11" s="5" t="s">
        <v>63</v>
      </c>
      <c r="L11" s="4" t="s">
        <v>64</v>
      </c>
      <c r="M11" s="5" t="s">
        <v>62</v>
      </c>
      <c r="N11" s="5" t="s">
        <v>63</v>
      </c>
      <c r="O11" s="5" t="s">
        <v>64</v>
      </c>
      <c r="P11" s="3" t="s">
        <v>62</v>
      </c>
      <c r="Q11" s="5" t="s">
        <v>63</v>
      </c>
      <c r="R11" s="4" t="s">
        <v>64</v>
      </c>
    </row>
    <row r="12" spans="2:18" x14ac:dyDescent="0.35">
      <c r="B12" s="55" t="s">
        <v>88</v>
      </c>
      <c r="C12" s="55"/>
      <c r="D12" s="55"/>
      <c r="F12" s="8" t="s">
        <v>45</v>
      </c>
      <c r="J12" s="23"/>
      <c r="L12" s="24"/>
      <c r="P12" s="23"/>
      <c r="R12" s="24"/>
    </row>
    <row r="13" spans="2:18" x14ac:dyDescent="0.35">
      <c r="F13" s="7" t="s">
        <v>130</v>
      </c>
      <c r="J13" s="25">
        <f>'Premuims and Losses - DOM'!J13*Input!$K$24</f>
        <v>0</v>
      </c>
      <c r="K13" s="26">
        <f>'Premuims and Losses - DOM'!K13*Input!$K$24</f>
        <v>0</v>
      </c>
      <c r="L13" s="27">
        <f>'Premuims and Losses - DOM'!L13*Input!$K$24</f>
        <v>0</v>
      </c>
      <c r="M13" s="25">
        <f>'Premuims and Losses - DOM'!M13*Input!$K$26</f>
        <v>0</v>
      </c>
      <c r="N13" s="26">
        <f>'Premuims and Losses - DOM'!N13*Input!$K$26</f>
        <v>0</v>
      </c>
      <c r="O13" s="27">
        <f>'Premuims and Losses - DOM'!O13*Input!$K$26</f>
        <v>0</v>
      </c>
      <c r="P13" s="25">
        <f>'Premuims and Losses - DOM'!P13*Input!$K$28</f>
        <v>0</v>
      </c>
      <c r="Q13" s="26">
        <f>'Premuims and Losses - DOM'!Q13*Input!$K$28</f>
        <v>0</v>
      </c>
      <c r="R13" s="27">
        <f>'Premuims and Losses - DOM'!R13*Input!$K$28</f>
        <v>0</v>
      </c>
    </row>
    <row r="14" spans="2:18" x14ac:dyDescent="0.35">
      <c r="F14" s="7" t="s">
        <v>115</v>
      </c>
      <c r="J14" s="25">
        <f>'Premuims and Losses - DOM'!J14*Input!$K$24</f>
        <v>0</v>
      </c>
      <c r="K14" s="26">
        <f>'Premuims and Losses - DOM'!K14*Input!$K$24</f>
        <v>0</v>
      </c>
      <c r="L14" s="27">
        <f>'Premuims and Losses - DOM'!L14*Input!$K$24</f>
        <v>0</v>
      </c>
      <c r="M14" s="25">
        <f>'Premuims and Losses - DOM'!M14*Input!$K$26</f>
        <v>0</v>
      </c>
      <c r="N14" s="26">
        <f>'Premuims and Losses - DOM'!N14*Input!$K$26</f>
        <v>0</v>
      </c>
      <c r="O14" s="27">
        <f>'Premuims and Losses - DOM'!O14*Input!$K$26</f>
        <v>0</v>
      </c>
      <c r="P14" s="25">
        <f>'Premuims and Losses - DOM'!P14*Input!$K$28</f>
        <v>0</v>
      </c>
      <c r="Q14" s="26">
        <f>'Premuims and Losses - DOM'!Q14*Input!$K$28</f>
        <v>0</v>
      </c>
      <c r="R14" s="27">
        <f>'Premuims and Losses - DOM'!R14*Input!$K$28</f>
        <v>0</v>
      </c>
    </row>
    <row r="15" spans="2:18" x14ac:dyDescent="0.35">
      <c r="B15" s="57" t="s">
        <v>98</v>
      </c>
      <c r="C15" s="57"/>
      <c r="D15" s="57"/>
      <c r="F15" s="47" t="s">
        <v>46</v>
      </c>
      <c r="J15" s="25">
        <f>'Premuims and Losses - DOM'!J15*Input!$K$24</f>
        <v>0</v>
      </c>
      <c r="K15" s="26">
        <f>'Premuims and Losses - DOM'!K15*Input!$K$24</f>
        <v>0</v>
      </c>
      <c r="L15" s="27">
        <f>'Premuims and Losses - DOM'!L15*Input!$K$24</f>
        <v>0</v>
      </c>
      <c r="M15" s="25">
        <f>'Premuims and Losses - DOM'!M15*Input!$K$26</f>
        <v>0</v>
      </c>
      <c r="N15" s="26">
        <f>'Premuims and Losses - DOM'!N15*Input!$K$26</f>
        <v>0</v>
      </c>
      <c r="O15" s="27">
        <f>'Premuims and Losses - DOM'!O15*Input!$K$26</f>
        <v>0</v>
      </c>
      <c r="P15" s="25">
        <f>'Premuims and Losses - DOM'!P15*Input!$K$28</f>
        <v>0</v>
      </c>
      <c r="Q15" s="26">
        <f>'Premuims and Losses - DOM'!Q15*Input!$K$28</f>
        <v>0</v>
      </c>
      <c r="R15" s="27">
        <f>'Premuims and Losses - DOM'!R15*Input!$K$28</f>
        <v>0</v>
      </c>
    </row>
    <row r="16" spans="2:18" x14ac:dyDescent="0.35">
      <c r="F16" s="47" t="s">
        <v>47</v>
      </c>
      <c r="J16" s="25">
        <f>'Premuims and Losses - DOM'!J16*Input!$K$24</f>
        <v>0</v>
      </c>
      <c r="K16" s="26">
        <f>'Premuims and Losses - DOM'!K16*Input!$K$24</f>
        <v>0</v>
      </c>
      <c r="L16" s="27">
        <f>'Premuims and Losses - DOM'!L16*Input!$K$24</f>
        <v>0</v>
      </c>
      <c r="M16" s="25">
        <f>'Premuims and Losses - DOM'!M16*Input!$K$26</f>
        <v>0</v>
      </c>
      <c r="N16" s="26">
        <f>'Premuims and Losses - DOM'!N16*Input!$K$26</f>
        <v>0</v>
      </c>
      <c r="O16" s="27">
        <f>'Premuims and Losses - DOM'!O16*Input!$K$26</f>
        <v>0</v>
      </c>
      <c r="P16" s="25">
        <f>'Premuims and Losses - DOM'!P16*Input!$K$28</f>
        <v>0</v>
      </c>
      <c r="Q16" s="26">
        <f>'Premuims and Losses - DOM'!Q16*Input!$K$28</f>
        <v>0</v>
      </c>
      <c r="R16" s="27">
        <f>'Premuims and Losses - DOM'!R16*Input!$K$28</f>
        <v>0</v>
      </c>
    </row>
    <row r="17" spans="2:18" x14ac:dyDescent="0.35">
      <c r="B17" s="55" t="s">
        <v>79</v>
      </c>
      <c r="C17" s="55"/>
      <c r="D17" s="55"/>
      <c r="F17" s="47" t="s">
        <v>102</v>
      </c>
      <c r="J17" s="25">
        <f>'Premuims and Losses - DOM'!J17*Input!$K$24</f>
        <v>0</v>
      </c>
      <c r="K17" s="26">
        <f>'Premuims and Losses - DOM'!K17*Input!$K$24</f>
        <v>0</v>
      </c>
      <c r="L17" s="27">
        <f>'Premuims and Losses - DOM'!L17*Input!$K$24</f>
        <v>0</v>
      </c>
      <c r="M17" s="25">
        <f>'Premuims and Losses - DOM'!M17*Input!$K$26</f>
        <v>0</v>
      </c>
      <c r="N17" s="26">
        <f>'Premuims and Losses - DOM'!N17*Input!$K$26</f>
        <v>0</v>
      </c>
      <c r="O17" s="27">
        <f>'Premuims and Losses - DOM'!O17*Input!$K$26</f>
        <v>0</v>
      </c>
      <c r="P17" s="25">
        <f>'Premuims and Losses - DOM'!P17*Input!$K$28</f>
        <v>0</v>
      </c>
      <c r="Q17" s="26">
        <f>'Premuims and Losses - DOM'!Q17*Input!$K$28</f>
        <v>0</v>
      </c>
      <c r="R17" s="27">
        <f>'Premuims and Losses - DOM'!R17*Input!$K$28</f>
        <v>0</v>
      </c>
    </row>
    <row r="18" spans="2:18" x14ac:dyDescent="0.35">
      <c r="B18" s="55" t="s">
        <v>80</v>
      </c>
      <c r="C18" s="55"/>
      <c r="D18" s="55"/>
      <c r="F18" s="47" t="s">
        <v>101</v>
      </c>
      <c r="J18" s="25">
        <f>'Premuims and Losses - DOM'!J18*Input!$K$24</f>
        <v>0</v>
      </c>
      <c r="K18" s="26">
        <f>'Premuims and Losses - DOM'!K18*Input!$K$24</f>
        <v>0</v>
      </c>
      <c r="L18" s="27">
        <f>'Premuims and Losses - DOM'!L18*Input!$K$24</f>
        <v>0</v>
      </c>
      <c r="M18" s="25">
        <f>'Premuims and Losses - DOM'!M18*Input!$K$26</f>
        <v>0</v>
      </c>
      <c r="N18" s="26">
        <f>'Premuims and Losses - DOM'!N18*Input!$K$26</f>
        <v>0</v>
      </c>
      <c r="O18" s="27">
        <f>'Premuims and Losses - DOM'!O18*Input!$K$26</f>
        <v>0</v>
      </c>
      <c r="P18" s="25">
        <f>'Premuims and Losses - DOM'!P18*Input!$K$28</f>
        <v>0</v>
      </c>
      <c r="Q18" s="26">
        <f>'Premuims and Losses - DOM'!Q18*Input!$K$28</f>
        <v>0</v>
      </c>
      <c r="R18" s="27">
        <f>'Premuims and Losses - DOM'!R18*Input!$K$28</f>
        <v>0</v>
      </c>
    </row>
    <row r="19" spans="2:18" x14ac:dyDescent="0.35">
      <c r="B19" s="56" t="s">
        <v>81</v>
      </c>
      <c r="C19" s="56"/>
      <c r="D19" s="56"/>
      <c r="F19" s="47" t="s">
        <v>103</v>
      </c>
      <c r="J19" s="25">
        <f>'Premuims and Losses - DOM'!J19*Input!$K$24</f>
        <v>0</v>
      </c>
      <c r="K19" s="26">
        <f>'Premuims and Losses - DOM'!K19*Input!$K$24</f>
        <v>0</v>
      </c>
      <c r="L19" s="27">
        <f>'Premuims and Losses - DOM'!L19*Input!$K$24</f>
        <v>0</v>
      </c>
      <c r="M19" s="25">
        <f>'Premuims and Losses - DOM'!M19*Input!$K$26</f>
        <v>0</v>
      </c>
      <c r="N19" s="26">
        <f>'Premuims and Losses - DOM'!N19*Input!$K$26</f>
        <v>0</v>
      </c>
      <c r="O19" s="27">
        <f>'Premuims and Losses - DOM'!O19*Input!$K$26</f>
        <v>0</v>
      </c>
      <c r="P19" s="25">
        <f>'Premuims and Losses - DOM'!P19*Input!$K$28</f>
        <v>0</v>
      </c>
      <c r="Q19" s="26">
        <f>'Premuims and Losses - DOM'!Q19*Input!$K$28</f>
        <v>0</v>
      </c>
      <c r="R19" s="27">
        <f>'Premuims and Losses - DOM'!R19*Input!$K$28</f>
        <v>0</v>
      </c>
    </row>
    <row r="20" spans="2:18" x14ac:dyDescent="0.35">
      <c r="F20" s="47" t="s">
        <v>104</v>
      </c>
      <c r="J20" s="25">
        <f>'Premuims and Losses - DOM'!J20*Input!$K$24</f>
        <v>0</v>
      </c>
      <c r="K20" s="26">
        <f>'Premuims and Losses - DOM'!K20*Input!$K$24</f>
        <v>0</v>
      </c>
      <c r="L20" s="27">
        <f>'Premuims and Losses - DOM'!L20*Input!$K$24</f>
        <v>0</v>
      </c>
      <c r="M20" s="25">
        <f>'Premuims and Losses - DOM'!M20*Input!$K$26</f>
        <v>0</v>
      </c>
      <c r="N20" s="26">
        <f>'Premuims and Losses - DOM'!N20*Input!$K$26</f>
        <v>0</v>
      </c>
      <c r="O20" s="27">
        <f>'Premuims and Losses - DOM'!O20*Input!$K$26</f>
        <v>0</v>
      </c>
      <c r="P20" s="25">
        <f>'Premuims and Losses - DOM'!P20*Input!$K$28</f>
        <v>0</v>
      </c>
      <c r="Q20" s="26">
        <f>'Premuims and Losses - DOM'!Q20*Input!$K$28</f>
        <v>0</v>
      </c>
      <c r="R20" s="27">
        <f>'Premuims and Losses - DOM'!R20*Input!$K$28</f>
        <v>0</v>
      </c>
    </row>
    <row r="21" spans="2:18" x14ac:dyDescent="0.35">
      <c r="F21" s="47" t="s">
        <v>48</v>
      </c>
      <c r="J21" s="25">
        <f>'Premuims and Losses - DOM'!J21*Input!$K$24</f>
        <v>0</v>
      </c>
      <c r="K21" s="26">
        <f>'Premuims and Losses - DOM'!K21*Input!$K$24</f>
        <v>0</v>
      </c>
      <c r="L21" s="27">
        <f>'Premuims and Losses - DOM'!L21*Input!$K$24</f>
        <v>0</v>
      </c>
      <c r="M21" s="25">
        <f>'Premuims and Losses - DOM'!M21*Input!$K$26</f>
        <v>0</v>
      </c>
      <c r="N21" s="26">
        <f>'Premuims and Losses - DOM'!N21*Input!$K$26</f>
        <v>0</v>
      </c>
      <c r="O21" s="27">
        <f>'Premuims and Losses - DOM'!O21*Input!$K$26</f>
        <v>0</v>
      </c>
      <c r="P21" s="25">
        <f>'Premuims and Losses - DOM'!P21*Input!$K$28</f>
        <v>0</v>
      </c>
      <c r="Q21" s="26">
        <f>'Premuims and Losses - DOM'!Q21*Input!$K$28</f>
        <v>0</v>
      </c>
      <c r="R21" s="27">
        <f>'Premuims and Losses - DOM'!R21*Input!$K$28</f>
        <v>0</v>
      </c>
    </row>
    <row r="22" spans="2:18" x14ac:dyDescent="0.35">
      <c r="F22" s="47" t="s">
        <v>50</v>
      </c>
      <c r="J22" s="25">
        <f>'Premuims and Losses - DOM'!J22*Input!$K$24</f>
        <v>0</v>
      </c>
      <c r="K22" s="26">
        <f>'Premuims and Losses - DOM'!K22*Input!$K$24</f>
        <v>0</v>
      </c>
      <c r="L22" s="27">
        <f>'Premuims and Losses - DOM'!L22*Input!$K$24</f>
        <v>0</v>
      </c>
      <c r="M22" s="25">
        <f>'Premuims and Losses - DOM'!M22*Input!$K$26</f>
        <v>0</v>
      </c>
      <c r="N22" s="26">
        <f>'Premuims and Losses - DOM'!N22*Input!$K$26</f>
        <v>0</v>
      </c>
      <c r="O22" s="27">
        <f>'Premuims and Losses - DOM'!O22*Input!$K$26</f>
        <v>0</v>
      </c>
      <c r="P22" s="25">
        <f>'Premuims and Losses - DOM'!P22*Input!$K$28</f>
        <v>0</v>
      </c>
      <c r="Q22" s="26">
        <f>'Premuims and Losses - DOM'!Q22*Input!$K$28</f>
        <v>0</v>
      </c>
      <c r="R22" s="27">
        <f>'Premuims and Losses - DOM'!R22*Input!$K$28</f>
        <v>0</v>
      </c>
    </row>
    <row r="23" spans="2:18" x14ac:dyDescent="0.35">
      <c r="F23" s="47" t="s">
        <v>51</v>
      </c>
      <c r="J23" s="25">
        <f>'Premuims and Losses - DOM'!J23*Input!$K$24</f>
        <v>0</v>
      </c>
      <c r="K23" s="26">
        <f>'Premuims and Losses - DOM'!K23*Input!$K$24</f>
        <v>0</v>
      </c>
      <c r="L23" s="27">
        <f>'Premuims and Losses - DOM'!L23*Input!$K$24</f>
        <v>0</v>
      </c>
      <c r="M23" s="25">
        <f>'Premuims and Losses - DOM'!M23*Input!$K$26</f>
        <v>0</v>
      </c>
      <c r="N23" s="26">
        <f>'Premuims and Losses - DOM'!N23*Input!$K$26</f>
        <v>0</v>
      </c>
      <c r="O23" s="27">
        <f>'Premuims and Losses - DOM'!O23*Input!$K$26</f>
        <v>0</v>
      </c>
      <c r="P23" s="25">
        <f>'Premuims and Losses - DOM'!P23*Input!$K$28</f>
        <v>0</v>
      </c>
      <c r="Q23" s="26">
        <f>'Premuims and Losses - DOM'!Q23*Input!$K$28</f>
        <v>0</v>
      </c>
      <c r="R23" s="27">
        <f>'Premuims and Losses - DOM'!R23*Input!$K$28</f>
        <v>0</v>
      </c>
    </row>
    <row r="24" spans="2:18" x14ac:dyDescent="0.35">
      <c r="F24" s="47" t="s">
        <v>58</v>
      </c>
      <c r="J24" s="25">
        <f>'Premuims and Losses - DOM'!J24*Input!$K$24</f>
        <v>0</v>
      </c>
      <c r="K24" s="26">
        <f>'Premuims and Losses - DOM'!K24*Input!$K$24</f>
        <v>0</v>
      </c>
      <c r="L24" s="27">
        <f>'Premuims and Losses - DOM'!L24*Input!$K$24</f>
        <v>0</v>
      </c>
      <c r="M24" s="25">
        <f>'Premuims and Losses - DOM'!M24*Input!$K$26</f>
        <v>0</v>
      </c>
      <c r="N24" s="26">
        <f>'Premuims and Losses - DOM'!N24*Input!$K$26</f>
        <v>0</v>
      </c>
      <c r="O24" s="27">
        <f>'Premuims and Losses - DOM'!O24*Input!$K$26</f>
        <v>0</v>
      </c>
      <c r="P24" s="25">
        <f>'Premuims and Losses - DOM'!P24*Input!$K$28</f>
        <v>0</v>
      </c>
      <c r="Q24" s="26">
        <f>'Premuims and Losses - DOM'!Q24*Input!$K$28</f>
        <v>0</v>
      </c>
      <c r="R24" s="27">
        <f>'Premuims and Losses - DOM'!R24*Input!$K$28</f>
        <v>0</v>
      </c>
    </row>
    <row r="25" spans="2:18" x14ac:dyDescent="0.35">
      <c r="F25" s="47" t="s">
        <v>106</v>
      </c>
      <c r="J25" s="25">
        <f>'Premuims and Losses - DOM'!J25*Input!$K$24</f>
        <v>0</v>
      </c>
      <c r="K25" s="26">
        <f>'Premuims and Losses - DOM'!K25*Input!$K$24</f>
        <v>0</v>
      </c>
      <c r="L25" s="27">
        <f>'Premuims and Losses - DOM'!L25*Input!$K$24</f>
        <v>0</v>
      </c>
      <c r="M25" s="25">
        <f>'Premuims and Losses - DOM'!M25*Input!$K$26</f>
        <v>0</v>
      </c>
      <c r="N25" s="26">
        <f>'Premuims and Losses - DOM'!N25*Input!$K$26</f>
        <v>0</v>
      </c>
      <c r="O25" s="27">
        <f>'Premuims and Losses - DOM'!O25*Input!$K$26</f>
        <v>0</v>
      </c>
      <c r="P25" s="25">
        <f>'Premuims and Losses - DOM'!P25*Input!$K$28</f>
        <v>0</v>
      </c>
      <c r="Q25" s="26">
        <f>'Premuims and Losses - DOM'!Q25*Input!$K$28</f>
        <v>0</v>
      </c>
      <c r="R25" s="27">
        <f>'Premuims and Losses - DOM'!R25*Input!$K$28</f>
        <v>0</v>
      </c>
    </row>
    <row r="26" spans="2:18" x14ac:dyDescent="0.35">
      <c r="F26" s="47" t="s">
        <v>52</v>
      </c>
      <c r="J26" s="25">
        <f>'Premuims and Losses - DOM'!J26*Input!$K$24</f>
        <v>0</v>
      </c>
      <c r="K26" s="26">
        <f>'Premuims and Losses - DOM'!K26*Input!$K$24</f>
        <v>0</v>
      </c>
      <c r="L26" s="27">
        <f>'Premuims and Losses - DOM'!L26*Input!$K$24</f>
        <v>0</v>
      </c>
      <c r="M26" s="25">
        <f>'Premuims and Losses - DOM'!M26*Input!$K$26</f>
        <v>0</v>
      </c>
      <c r="N26" s="26">
        <f>'Premuims and Losses - DOM'!N26*Input!$K$26</f>
        <v>0</v>
      </c>
      <c r="O26" s="27">
        <f>'Premuims and Losses - DOM'!O26*Input!$K$26</f>
        <v>0</v>
      </c>
      <c r="P26" s="25">
        <f>'Premuims and Losses - DOM'!P26*Input!$K$28</f>
        <v>0</v>
      </c>
      <c r="Q26" s="26">
        <f>'Premuims and Losses - DOM'!Q26*Input!$K$28</f>
        <v>0</v>
      </c>
      <c r="R26" s="27">
        <f>'Premuims and Losses - DOM'!R26*Input!$K$28</f>
        <v>0</v>
      </c>
    </row>
    <row r="27" spans="2:18" x14ac:dyDescent="0.35">
      <c r="F27" s="8" t="s">
        <v>53</v>
      </c>
      <c r="J27" s="25">
        <f t="shared" ref="J27:R27" si="0">SUM(J13:J26)</f>
        <v>0</v>
      </c>
      <c r="K27" s="26">
        <f t="shared" si="0"/>
        <v>0</v>
      </c>
      <c r="L27" s="27">
        <f t="shared" si="0"/>
        <v>0</v>
      </c>
      <c r="M27" s="25">
        <f t="shared" si="0"/>
        <v>0</v>
      </c>
      <c r="N27" s="26">
        <f t="shared" si="0"/>
        <v>0</v>
      </c>
      <c r="O27" s="27">
        <f t="shared" si="0"/>
        <v>0</v>
      </c>
      <c r="P27" s="25">
        <f t="shared" si="0"/>
        <v>0</v>
      </c>
      <c r="Q27" s="26">
        <f t="shared" si="0"/>
        <v>0</v>
      </c>
      <c r="R27" s="27">
        <f t="shared" si="0"/>
        <v>0</v>
      </c>
    </row>
    <row r="28" spans="2:18" x14ac:dyDescent="0.35">
      <c r="F28" s="8" t="s">
        <v>54</v>
      </c>
      <c r="J28" s="25">
        <f>'Premuims and Losses - DOM'!J28*Input!$K$24</f>
        <v>0</v>
      </c>
      <c r="K28" s="26">
        <f>'Premuims and Losses - DOM'!K28*Input!$K$24</f>
        <v>0</v>
      </c>
      <c r="L28" s="27">
        <f>'Premuims and Losses - DOM'!L28*Input!$K$24</f>
        <v>0</v>
      </c>
      <c r="M28" s="25">
        <f>'Premuims and Losses - DOM'!M28*Input!$K$26</f>
        <v>0</v>
      </c>
      <c r="N28" s="26">
        <f>'Premuims and Losses - DOM'!N28*Input!$K$26</f>
        <v>0</v>
      </c>
      <c r="O28" s="27">
        <f>'Premuims and Losses - DOM'!O28*Input!$K$26</f>
        <v>0</v>
      </c>
      <c r="P28" s="25">
        <f>'Premuims and Losses - DOM'!P28*Input!$K$28</f>
        <v>0</v>
      </c>
      <c r="Q28" s="26">
        <f>'Premuims and Losses - DOM'!Q28*Input!$K$28</f>
        <v>0</v>
      </c>
      <c r="R28" s="27">
        <f>'Premuims and Losses - DOM'!R28*Input!$K$28</f>
        <v>0</v>
      </c>
    </row>
    <row r="29" spans="2:18" x14ac:dyDescent="0.35">
      <c r="F29" s="8" t="s">
        <v>55</v>
      </c>
      <c r="J29" s="25">
        <f>'Premuims and Losses - DOM'!J29*Input!$K$24</f>
        <v>0</v>
      </c>
      <c r="K29" s="26">
        <f>'Premuims and Losses - DOM'!K29*Input!$K$24</f>
        <v>0</v>
      </c>
      <c r="L29" s="27">
        <f>'Premuims and Losses - DOM'!L29*Input!$K$24</f>
        <v>0</v>
      </c>
      <c r="M29" s="25">
        <f>'Premuims and Losses - DOM'!M29*Input!$K$26</f>
        <v>0</v>
      </c>
      <c r="N29" s="26">
        <f>'Premuims and Losses - DOM'!N29*Input!$K$26</f>
        <v>0</v>
      </c>
      <c r="O29" s="27">
        <f>'Premuims and Losses - DOM'!O29*Input!$K$26</f>
        <v>0</v>
      </c>
      <c r="P29" s="25">
        <f>'Premuims and Losses - DOM'!P29*Input!$K$28</f>
        <v>0</v>
      </c>
      <c r="Q29" s="26">
        <f>'Premuims and Losses - DOM'!Q29*Input!$K$28</f>
        <v>0</v>
      </c>
      <c r="R29" s="27">
        <f>'Premuims and Losses - DOM'!R29*Input!$K$28</f>
        <v>0</v>
      </c>
    </row>
    <row r="30" spans="2:18" x14ac:dyDescent="0.35">
      <c r="F30" s="8" t="s">
        <v>56</v>
      </c>
      <c r="J30" s="25">
        <f>J27+J28+J29</f>
        <v>0</v>
      </c>
      <c r="K30" s="26">
        <f t="shared" ref="K30:L30" si="1">K27+K28+K29</f>
        <v>0</v>
      </c>
      <c r="L30" s="27">
        <f t="shared" si="1"/>
        <v>0</v>
      </c>
      <c r="M30" s="25">
        <f>M27+M28+M29</f>
        <v>0</v>
      </c>
      <c r="N30" s="26">
        <f t="shared" ref="N30:O30" si="2">N27+N28+N29</f>
        <v>0</v>
      </c>
      <c r="O30" s="27">
        <f t="shared" si="2"/>
        <v>0</v>
      </c>
      <c r="P30" s="25">
        <f>P27+P28+P29</f>
        <v>0</v>
      </c>
      <c r="Q30" s="26">
        <f t="shared" ref="Q30:R30" si="3">Q27+Q28+Q29</f>
        <v>0</v>
      </c>
      <c r="R30" s="27">
        <f t="shared" si="3"/>
        <v>0</v>
      </c>
    </row>
    <row r="31" spans="2:18" x14ac:dyDescent="0.35">
      <c r="J31" s="23"/>
      <c r="L31" s="24"/>
      <c r="M31" s="23"/>
      <c r="O31" s="24"/>
      <c r="P31" s="23"/>
      <c r="R31" s="24"/>
    </row>
    <row r="32" spans="2:18" x14ac:dyDescent="0.35">
      <c r="F32" s="8" t="s">
        <v>57</v>
      </c>
      <c r="J32" s="23"/>
      <c r="L32" s="24"/>
      <c r="M32" s="23"/>
      <c r="O32" s="24"/>
      <c r="P32" s="23"/>
      <c r="R32" s="24"/>
    </row>
    <row r="33" spans="6:18" x14ac:dyDescent="0.35">
      <c r="F33" s="7" t="s">
        <v>100</v>
      </c>
      <c r="J33" s="23"/>
      <c r="L33" s="24"/>
      <c r="M33" s="23"/>
      <c r="O33" s="24"/>
      <c r="P33" s="23"/>
      <c r="R33" s="24"/>
    </row>
    <row r="34" spans="6:18" x14ac:dyDescent="0.35">
      <c r="F34" s="47" t="s">
        <v>46</v>
      </c>
      <c r="J34" s="25">
        <f>'Premuims and Losses - DOM'!J34*Input!$K$24</f>
        <v>0</v>
      </c>
      <c r="K34" s="26">
        <f>'Premuims and Losses - DOM'!K34*Input!$K$24</f>
        <v>0</v>
      </c>
      <c r="L34" s="27">
        <f>'Premuims and Losses - DOM'!L34*Input!$K$24</f>
        <v>0</v>
      </c>
      <c r="M34" s="25">
        <f>'Premuims and Losses - DOM'!M34*Input!$K$26</f>
        <v>0</v>
      </c>
      <c r="N34" s="26">
        <f>'Premuims and Losses - DOM'!N34*Input!$K$26</f>
        <v>0</v>
      </c>
      <c r="O34" s="27">
        <f>'Premuims and Losses - DOM'!O34*Input!$K$26</f>
        <v>0</v>
      </c>
      <c r="P34" s="25">
        <f>'Premuims and Losses - DOM'!P34*Input!$K$28</f>
        <v>0</v>
      </c>
      <c r="Q34" s="26">
        <f>'Premuims and Losses - DOM'!Q34*Input!$K$28</f>
        <v>0</v>
      </c>
      <c r="R34" s="27">
        <f>'Premuims and Losses - DOM'!R34*Input!$K$28</f>
        <v>0</v>
      </c>
    </row>
    <row r="35" spans="6:18" x14ac:dyDescent="0.35">
      <c r="F35" s="47" t="s">
        <v>47</v>
      </c>
      <c r="J35" s="25">
        <f>'Premuims and Losses - DOM'!J35*Input!$K$24</f>
        <v>0</v>
      </c>
      <c r="K35" s="26">
        <f>'Premuims and Losses - DOM'!K35*Input!$K$24</f>
        <v>0</v>
      </c>
      <c r="L35" s="27">
        <f>'Premuims and Losses - DOM'!L35*Input!$K$24</f>
        <v>0</v>
      </c>
      <c r="M35" s="25">
        <f>'Premuims and Losses - DOM'!M35*Input!$K$26</f>
        <v>0</v>
      </c>
      <c r="N35" s="26">
        <f>'Premuims and Losses - DOM'!N35*Input!$K$26</f>
        <v>0</v>
      </c>
      <c r="O35" s="27">
        <f>'Premuims and Losses - DOM'!O35*Input!$K$26</f>
        <v>0</v>
      </c>
      <c r="P35" s="25">
        <f>'Premuims and Losses - DOM'!P35*Input!$K$28</f>
        <v>0</v>
      </c>
      <c r="Q35" s="26">
        <f>'Premuims and Losses - DOM'!Q35*Input!$K$28</f>
        <v>0</v>
      </c>
      <c r="R35" s="27">
        <f>'Premuims and Losses - DOM'!R35*Input!$K$28</f>
        <v>0</v>
      </c>
    </row>
    <row r="36" spans="6:18" x14ac:dyDescent="0.35">
      <c r="F36" s="47" t="s">
        <v>114</v>
      </c>
      <c r="J36" s="25">
        <f>'Premuims and Losses - DOM'!J36*Input!$K$24</f>
        <v>0</v>
      </c>
      <c r="K36" s="26">
        <f>'Premuims and Losses - DOM'!K36*Input!$K$24</f>
        <v>0</v>
      </c>
      <c r="L36" s="27">
        <f>'Premuims and Losses - DOM'!L36*Input!$K$24</f>
        <v>0</v>
      </c>
      <c r="M36" s="25">
        <f>'Premuims and Losses - DOM'!M36*Input!$K$26</f>
        <v>0</v>
      </c>
      <c r="N36" s="26">
        <f>'Premuims and Losses - DOM'!N36*Input!$K$26</f>
        <v>0</v>
      </c>
      <c r="O36" s="27">
        <f>'Premuims and Losses - DOM'!O36*Input!$K$26</f>
        <v>0</v>
      </c>
      <c r="P36" s="25">
        <f>'Premuims and Losses - DOM'!P36*Input!$K$28</f>
        <v>0</v>
      </c>
      <c r="Q36" s="26">
        <f>'Premuims and Losses - DOM'!Q36*Input!$K$28</f>
        <v>0</v>
      </c>
      <c r="R36" s="27">
        <f>'Premuims and Losses - DOM'!R36*Input!$K$28</f>
        <v>0</v>
      </c>
    </row>
    <row r="37" spans="6:18" x14ac:dyDescent="0.35">
      <c r="F37" s="47" t="s">
        <v>101</v>
      </c>
      <c r="J37" s="25">
        <f>'Premuims and Losses - DOM'!J37*Input!$K$24</f>
        <v>0</v>
      </c>
      <c r="K37" s="26">
        <f>'Premuims and Losses - DOM'!K37*Input!$K$24</f>
        <v>0</v>
      </c>
      <c r="L37" s="27">
        <f>'Premuims and Losses - DOM'!L37*Input!$K$24</f>
        <v>0</v>
      </c>
      <c r="M37" s="25">
        <f>'Premuims and Losses - DOM'!M37*Input!$K$26</f>
        <v>0</v>
      </c>
      <c r="N37" s="26">
        <f>'Premuims and Losses - DOM'!N37*Input!$K$26</f>
        <v>0</v>
      </c>
      <c r="O37" s="27">
        <f>'Premuims and Losses - DOM'!O37*Input!$K$26</f>
        <v>0</v>
      </c>
      <c r="P37" s="25">
        <f>'Premuims and Losses - DOM'!P37*Input!$K$28</f>
        <v>0</v>
      </c>
      <c r="Q37" s="26">
        <f>'Premuims and Losses - DOM'!Q37*Input!$K$28</f>
        <v>0</v>
      </c>
      <c r="R37" s="27">
        <f>'Premuims and Losses - DOM'!R37*Input!$K$28</f>
        <v>0</v>
      </c>
    </row>
    <row r="38" spans="6:18" x14ac:dyDescent="0.35">
      <c r="F38" s="47" t="s">
        <v>103</v>
      </c>
      <c r="J38" s="25">
        <f>'Premuims and Losses - DOM'!J38*Input!$K$24</f>
        <v>0</v>
      </c>
      <c r="K38" s="26">
        <f>'Premuims and Losses - DOM'!K38*Input!$K$24</f>
        <v>0</v>
      </c>
      <c r="L38" s="27">
        <f>'Premuims and Losses - DOM'!L38*Input!$K$24</f>
        <v>0</v>
      </c>
      <c r="M38" s="25">
        <f>'Premuims and Losses - DOM'!M38*Input!$K$26</f>
        <v>0</v>
      </c>
      <c r="N38" s="26">
        <f>'Premuims and Losses - DOM'!N38*Input!$K$26</f>
        <v>0</v>
      </c>
      <c r="O38" s="27">
        <f>'Premuims and Losses - DOM'!O38*Input!$K$26</f>
        <v>0</v>
      </c>
      <c r="P38" s="25">
        <f>'Premuims and Losses - DOM'!P38*Input!$K$28</f>
        <v>0</v>
      </c>
      <c r="Q38" s="26">
        <f>'Premuims and Losses - DOM'!Q38*Input!$K$28</f>
        <v>0</v>
      </c>
      <c r="R38" s="27">
        <f>'Premuims and Losses - DOM'!R38*Input!$K$28</f>
        <v>0</v>
      </c>
    </row>
    <row r="39" spans="6:18" x14ac:dyDescent="0.35">
      <c r="F39" s="47" t="s">
        <v>104</v>
      </c>
      <c r="J39" s="25">
        <f>'Premuims and Losses - DOM'!J39*Input!$K$24</f>
        <v>0</v>
      </c>
      <c r="K39" s="26">
        <f>'Premuims and Losses - DOM'!K39*Input!$K$24</f>
        <v>0</v>
      </c>
      <c r="L39" s="27">
        <f>'Premuims and Losses - DOM'!L39*Input!$K$24</f>
        <v>0</v>
      </c>
      <c r="M39" s="25">
        <f>'Premuims and Losses - DOM'!M39*Input!$K$26</f>
        <v>0</v>
      </c>
      <c r="N39" s="26">
        <f>'Premuims and Losses - DOM'!N39*Input!$K$26</f>
        <v>0</v>
      </c>
      <c r="O39" s="27">
        <f>'Premuims and Losses - DOM'!O39*Input!$K$26</f>
        <v>0</v>
      </c>
      <c r="P39" s="25">
        <f>'Premuims and Losses - DOM'!P39*Input!$K$28</f>
        <v>0</v>
      </c>
      <c r="Q39" s="26">
        <f>'Premuims and Losses - DOM'!Q39*Input!$K$28</f>
        <v>0</v>
      </c>
      <c r="R39" s="27">
        <f>'Premuims and Losses - DOM'!R39*Input!$K$28</f>
        <v>0</v>
      </c>
    </row>
    <row r="40" spans="6:18" x14ac:dyDescent="0.35">
      <c r="F40" s="47" t="s">
        <v>48</v>
      </c>
      <c r="J40" s="25">
        <f>'Premuims and Losses - DOM'!J40*Input!$K$24</f>
        <v>0</v>
      </c>
      <c r="K40" s="26">
        <f>'Premuims and Losses - DOM'!K40*Input!$K$24</f>
        <v>0</v>
      </c>
      <c r="L40" s="27">
        <f>'Premuims and Losses - DOM'!L40*Input!$K$24</f>
        <v>0</v>
      </c>
      <c r="M40" s="25">
        <f>'Premuims and Losses - DOM'!M40*Input!$K$26</f>
        <v>0</v>
      </c>
      <c r="N40" s="26">
        <f>'Premuims and Losses - DOM'!N40*Input!$K$26</f>
        <v>0</v>
      </c>
      <c r="O40" s="27">
        <f>'Premuims and Losses - DOM'!O40*Input!$K$26</f>
        <v>0</v>
      </c>
      <c r="P40" s="25">
        <f>'Premuims and Losses - DOM'!P40*Input!$K$28</f>
        <v>0</v>
      </c>
      <c r="Q40" s="26">
        <f>'Premuims and Losses - DOM'!Q40*Input!$K$28</f>
        <v>0</v>
      </c>
      <c r="R40" s="27">
        <f>'Premuims and Losses - DOM'!R40*Input!$K$28</f>
        <v>0</v>
      </c>
    </row>
    <row r="41" spans="6:18" x14ac:dyDescent="0.35">
      <c r="F41" s="47" t="s">
        <v>49</v>
      </c>
      <c r="J41" s="25">
        <f>'Premuims and Losses - DOM'!J41*Input!$K$24</f>
        <v>0</v>
      </c>
      <c r="K41" s="26">
        <f>'Premuims and Losses - DOM'!K41*Input!$K$24</f>
        <v>0</v>
      </c>
      <c r="L41" s="27">
        <f>'Premuims and Losses - DOM'!L41*Input!$K$24</f>
        <v>0</v>
      </c>
      <c r="M41" s="25">
        <f>'Premuims and Losses - DOM'!M41*Input!$K$26</f>
        <v>0</v>
      </c>
      <c r="N41" s="26">
        <f>'Premuims and Losses - DOM'!N41*Input!$K$26</f>
        <v>0</v>
      </c>
      <c r="O41" s="27">
        <f>'Premuims and Losses - DOM'!O41*Input!$K$26</f>
        <v>0</v>
      </c>
      <c r="P41" s="25">
        <f>'Premuims and Losses - DOM'!P41*Input!$K$28</f>
        <v>0</v>
      </c>
      <c r="Q41" s="26">
        <f>'Premuims and Losses - DOM'!Q41*Input!$K$28</f>
        <v>0</v>
      </c>
      <c r="R41" s="27">
        <f>'Premuims and Losses - DOM'!R41*Input!$K$28</f>
        <v>0</v>
      </c>
    </row>
    <row r="42" spans="6:18" x14ac:dyDescent="0.35">
      <c r="F42" s="47" t="s">
        <v>50</v>
      </c>
      <c r="J42" s="25">
        <f>'Premuims and Losses - DOM'!J42*Input!$K$24</f>
        <v>0</v>
      </c>
      <c r="K42" s="26">
        <f>'Premuims and Losses - DOM'!K42*Input!$K$24</f>
        <v>0</v>
      </c>
      <c r="L42" s="27">
        <f>'Premuims and Losses - DOM'!L42*Input!$K$24</f>
        <v>0</v>
      </c>
      <c r="M42" s="25">
        <f>'Premuims and Losses - DOM'!M42*Input!$K$26</f>
        <v>0</v>
      </c>
      <c r="N42" s="26">
        <f>'Premuims and Losses - DOM'!N42*Input!$K$26</f>
        <v>0</v>
      </c>
      <c r="O42" s="27">
        <f>'Premuims and Losses - DOM'!O42*Input!$K$26</f>
        <v>0</v>
      </c>
      <c r="P42" s="25">
        <f>'Premuims and Losses - DOM'!P42*Input!$K$28</f>
        <v>0</v>
      </c>
      <c r="Q42" s="26">
        <f>'Premuims and Losses - DOM'!Q42*Input!$K$28</f>
        <v>0</v>
      </c>
      <c r="R42" s="27">
        <f>'Premuims and Losses - DOM'!R42*Input!$K$28</f>
        <v>0</v>
      </c>
    </row>
    <row r="43" spans="6:18" x14ac:dyDescent="0.35">
      <c r="F43" s="47" t="s">
        <v>51</v>
      </c>
      <c r="J43" s="25">
        <f>'Premuims and Losses - DOM'!J43*Input!$K$24</f>
        <v>0</v>
      </c>
      <c r="K43" s="26">
        <f>'Premuims and Losses - DOM'!K43*Input!$K$24</f>
        <v>0</v>
      </c>
      <c r="L43" s="27">
        <f>'Premuims and Losses - DOM'!L43*Input!$K$24</f>
        <v>0</v>
      </c>
      <c r="M43" s="25">
        <f>'Premuims and Losses - DOM'!M43*Input!$K$26</f>
        <v>0</v>
      </c>
      <c r="N43" s="26">
        <f>'Premuims and Losses - DOM'!N43*Input!$K$26</f>
        <v>0</v>
      </c>
      <c r="O43" s="27">
        <f>'Premuims and Losses - DOM'!O43*Input!$K$26</f>
        <v>0</v>
      </c>
      <c r="P43" s="25">
        <f>'Premuims and Losses - DOM'!P43*Input!$K$28</f>
        <v>0</v>
      </c>
      <c r="Q43" s="26">
        <f>'Premuims and Losses - DOM'!Q43*Input!$K$28</f>
        <v>0</v>
      </c>
      <c r="R43" s="27">
        <f>'Premuims and Losses - DOM'!R43*Input!$K$28</f>
        <v>0</v>
      </c>
    </row>
    <row r="44" spans="6:18" x14ac:dyDescent="0.35">
      <c r="F44" s="47" t="s">
        <v>58</v>
      </c>
      <c r="J44" s="25">
        <f>'Premuims and Losses - DOM'!J44*Input!$K$24</f>
        <v>0</v>
      </c>
      <c r="K44" s="26">
        <f>'Premuims and Losses - DOM'!K44*Input!$K$24</f>
        <v>0</v>
      </c>
      <c r="L44" s="27">
        <f>'Premuims and Losses - DOM'!L44*Input!$K$24</f>
        <v>0</v>
      </c>
      <c r="M44" s="25">
        <f>'Premuims and Losses - DOM'!M44*Input!$K$26</f>
        <v>0</v>
      </c>
      <c r="N44" s="26">
        <f>'Premuims and Losses - DOM'!N44*Input!$K$26</f>
        <v>0</v>
      </c>
      <c r="O44" s="27">
        <f>'Premuims and Losses - DOM'!O44*Input!$K$26</f>
        <v>0</v>
      </c>
      <c r="P44" s="25">
        <f>'Premuims and Losses - DOM'!P44*Input!$K$28</f>
        <v>0</v>
      </c>
      <c r="Q44" s="26">
        <f>'Premuims and Losses - DOM'!Q44*Input!$K$28</f>
        <v>0</v>
      </c>
      <c r="R44" s="27">
        <f>'Premuims and Losses - DOM'!R44*Input!$K$28</f>
        <v>0</v>
      </c>
    </row>
    <row r="45" spans="6:18" x14ac:dyDescent="0.35">
      <c r="F45" s="47" t="s">
        <v>52</v>
      </c>
      <c r="J45" s="25">
        <f>'Premuims and Losses - DOM'!J45*Input!$K$24</f>
        <v>0</v>
      </c>
      <c r="K45" s="26">
        <f>'Premuims and Losses - DOM'!K45*Input!$K$24</f>
        <v>0</v>
      </c>
      <c r="L45" s="27">
        <f>'Premuims and Losses - DOM'!L45*Input!$K$24</f>
        <v>0</v>
      </c>
      <c r="M45" s="25">
        <f>'Premuims and Losses - DOM'!M45*Input!$K$26</f>
        <v>0</v>
      </c>
      <c r="N45" s="26">
        <f>'Premuims and Losses - DOM'!N45*Input!$K$26</f>
        <v>0</v>
      </c>
      <c r="O45" s="27">
        <f>'Premuims and Losses - DOM'!O45*Input!$K$26</f>
        <v>0</v>
      </c>
      <c r="P45" s="25">
        <f>'Premuims and Losses - DOM'!P45*Input!$K$28</f>
        <v>0</v>
      </c>
      <c r="Q45" s="26">
        <f>'Premuims and Losses - DOM'!Q45*Input!$K$28</f>
        <v>0</v>
      </c>
      <c r="R45" s="27">
        <f>'Premuims and Losses - DOM'!R45*Input!$K$28</f>
        <v>0</v>
      </c>
    </row>
    <row r="46" spans="6:18" x14ac:dyDescent="0.35">
      <c r="F46" s="8" t="s">
        <v>59</v>
      </c>
      <c r="J46" s="28">
        <f t="shared" ref="J46:R46" si="4">SUM(J34:J45)</f>
        <v>0</v>
      </c>
      <c r="K46" s="29">
        <f t="shared" si="4"/>
        <v>0</v>
      </c>
      <c r="L46" s="30">
        <f t="shared" si="4"/>
        <v>0</v>
      </c>
      <c r="M46" s="28">
        <f t="shared" si="4"/>
        <v>0</v>
      </c>
      <c r="N46" s="29">
        <f t="shared" si="4"/>
        <v>0</v>
      </c>
      <c r="O46" s="30">
        <f t="shared" si="4"/>
        <v>0</v>
      </c>
      <c r="P46" s="28">
        <f t="shared" si="4"/>
        <v>0</v>
      </c>
      <c r="Q46" s="29">
        <f t="shared" si="4"/>
        <v>0</v>
      </c>
      <c r="R46" s="30">
        <f t="shared" si="4"/>
        <v>0</v>
      </c>
    </row>
    <row r="47" spans="6:18" x14ac:dyDescent="0.35">
      <c r="F47" s="8" t="s">
        <v>60</v>
      </c>
      <c r="J47" s="25">
        <f>'Premuims and Losses - DOM'!J47*Input!$K$24</f>
        <v>0</v>
      </c>
      <c r="K47" s="26">
        <f>'Premuims and Losses - DOM'!K47*Input!$K$24</f>
        <v>0</v>
      </c>
      <c r="L47" s="27">
        <f>'Premuims and Losses - DOM'!L47*Input!$K$24</f>
        <v>0</v>
      </c>
      <c r="M47" s="25">
        <f>'Premuims and Losses - DOM'!M47*Input!$K$26</f>
        <v>0</v>
      </c>
      <c r="N47" s="26">
        <f>'Premuims and Losses - DOM'!N47*Input!$K$26</f>
        <v>0</v>
      </c>
      <c r="O47" s="27">
        <f>'Premuims and Losses - DOM'!O47*Input!$K$26</f>
        <v>0</v>
      </c>
      <c r="P47" s="25">
        <f>'Premuims and Losses - DOM'!P47*Input!$K$28</f>
        <v>0</v>
      </c>
      <c r="Q47" s="26">
        <f>'Premuims and Losses - DOM'!Q47*Input!$K$28</f>
        <v>0</v>
      </c>
      <c r="R47" s="27">
        <f>'Premuims and Losses - DOM'!R47*Input!$K$28</f>
        <v>0</v>
      </c>
    </row>
    <row r="48" spans="6:18" x14ac:dyDescent="0.35">
      <c r="F48" s="8"/>
      <c r="J48" s="23"/>
      <c r="L48" s="24"/>
      <c r="M48" s="23"/>
      <c r="O48" s="24"/>
      <c r="P48" s="23"/>
      <c r="R48" s="24"/>
    </row>
    <row r="49" spans="6:18" x14ac:dyDescent="0.35">
      <c r="F49" s="8" t="s">
        <v>61</v>
      </c>
      <c r="J49" s="28">
        <f t="shared" ref="J49:R49" si="5">J30+J46+J47</f>
        <v>0</v>
      </c>
      <c r="K49" s="29">
        <f t="shared" si="5"/>
        <v>0</v>
      </c>
      <c r="L49" s="29">
        <f t="shared" si="5"/>
        <v>0</v>
      </c>
      <c r="M49" s="28">
        <f t="shared" si="5"/>
        <v>0</v>
      </c>
      <c r="N49" s="29">
        <f t="shared" si="5"/>
        <v>0</v>
      </c>
      <c r="O49" s="29">
        <f t="shared" si="5"/>
        <v>0</v>
      </c>
      <c r="P49" s="28">
        <f t="shared" si="5"/>
        <v>0</v>
      </c>
      <c r="Q49" s="29">
        <f t="shared" si="5"/>
        <v>0</v>
      </c>
      <c r="R49" s="30">
        <f t="shared" si="5"/>
        <v>0</v>
      </c>
    </row>
    <row r="53" spans="6:18" x14ac:dyDescent="0.35">
      <c r="F53" s="78" t="s">
        <v>89</v>
      </c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80"/>
    </row>
    <row r="54" spans="6:18" x14ac:dyDescent="0.35">
      <c r="F54" s="81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3"/>
    </row>
    <row r="55" spans="6:18" x14ac:dyDescent="0.35">
      <c r="F55" s="81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3"/>
    </row>
    <row r="56" spans="6:18" x14ac:dyDescent="0.35">
      <c r="F56" s="81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3"/>
    </row>
    <row r="57" spans="6:18" x14ac:dyDescent="0.35">
      <c r="F57" s="81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3"/>
    </row>
    <row r="58" spans="6:18" x14ac:dyDescent="0.35">
      <c r="F58" s="81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3"/>
    </row>
    <row r="59" spans="6:18" x14ac:dyDescent="0.35">
      <c r="F59" s="81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3"/>
    </row>
    <row r="60" spans="6:18" x14ac:dyDescent="0.35">
      <c r="F60" s="81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3"/>
    </row>
    <row r="61" spans="6:18" x14ac:dyDescent="0.35">
      <c r="F61" s="81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3"/>
    </row>
    <row r="62" spans="6:18" x14ac:dyDescent="0.35">
      <c r="F62" s="84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6"/>
    </row>
  </sheetData>
  <sheetProtection algorithmName="SHA-512" hashValue="KvKvjm6Ld5LY07tRIBUt9XhH0cO8itKMMseMfjP9Y/zTch5gXSTk13dAMeChFxd+X30eXmh8WE2SBFx6MIo1mg==" saltValue="UOMNd8KixjakcXN6a7eFiQ==" spinCount="100000" sheet="1" objects="1" scenarios="1"/>
  <mergeCells count="16">
    <mergeCell ref="H5:M5"/>
    <mergeCell ref="H6:M6"/>
    <mergeCell ref="P10:R10"/>
    <mergeCell ref="F3:R4"/>
    <mergeCell ref="B2:D4"/>
    <mergeCell ref="B6:D6"/>
    <mergeCell ref="B10:D10"/>
    <mergeCell ref="B11:D11"/>
    <mergeCell ref="B12:D12"/>
    <mergeCell ref="B15:D15"/>
    <mergeCell ref="F53:R62"/>
    <mergeCell ref="B18:D18"/>
    <mergeCell ref="B19:D19"/>
    <mergeCell ref="J10:L10"/>
    <mergeCell ref="M10:O10"/>
    <mergeCell ref="B17:D17"/>
  </mergeCells>
  <hyperlinks>
    <hyperlink ref="B10:D10" location="'Balance Sheet - DOM'!A1" display="Balance Sheet - Domciliary" xr:uid="{348BA61D-044F-4E22-BD0D-C5463255DD8A}"/>
    <hyperlink ref="B17:D17" location="'Balance Sheet - USD'!A1" display="Balance Sheet - USD" xr:uid="{802E9617-7EC1-4BD7-8016-315E96D888D8}"/>
    <hyperlink ref="B18:D18" location="'Income Statement - USD'!A1" display="Income Statement - USD" xr:uid="{00C41393-51AC-4134-AFC7-3DBD77438EE0}"/>
    <hyperlink ref="B6:D6" location="Input!A1" display="Input:" xr:uid="{A2E4C22D-3C64-451D-A1B2-D00D60CE72B7}"/>
    <hyperlink ref="B11:D11" location="'Income Statement - DOM'!A1" display="Income Statement - Domiciliary" xr:uid="{4D07F3F4-B212-41E6-BB73-E3B90A11AC20}"/>
    <hyperlink ref="B12:D12" location="'Premuims and Losses - DOM'!A1" display="Premiums and Losses - Domiciliary" xr:uid="{2BDF5597-8F03-472A-86BF-C2DE428EAC6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A98A9AF8AC8745BE8EA9C4763F33B2" ma:contentTypeVersion="17" ma:contentTypeDescription="Create a new document." ma:contentTypeScope="" ma:versionID="f7d9058f791b38c067554c96103e4e79">
  <xsd:schema xmlns:xsd="http://www.w3.org/2001/XMLSchema" xmlns:xs="http://www.w3.org/2001/XMLSchema" xmlns:p="http://schemas.microsoft.com/office/2006/metadata/properties" xmlns:ns2="fddee51a-4dc5-419e-89dd-222a68aa4fb6" xmlns:ns3="826143e3-bbcb-45bb-8829-107013e701e5" xmlns:ns4="3c9e15a3-223f-4584-afb1-1dbe0b3878fa" targetNamespace="http://schemas.microsoft.com/office/2006/metadata/properties" ma:root="true" ma:fieldsID="b4df7450d274d1bc0db69293883afe3e" ns2:_="" ns3:_="" ns4:_="">
    <xsd:import namespace="fddee51a-4dc5-419e-89dd-222a68aa4fb6"/>
    <xsd:import namespace="826143e3-bbcb-45bb-8829-107013e701e5"/>
    <xsd:import namespace="3c9e15a3-223f-4584-afb1-1dbe0b3878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ee51a-4dc5-419e-89dd-222a68aa4f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" ma:index="18" nillable="true" ma:displayName="Notes" ma:format="Dropdown" ma:internalName="Notes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28e0220-fee2-4e32-9192-0559fdf47d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6143e3-bbcb-45bb-8829-107013e701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e15a3-223f-4584-afb1-1dbe0b3878f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f11e2f4-41b2-434c-8f58-c75492d53c44}" ma:internalName="TaxCatchAll" ma:showField="CatchAllData" ma:web="826143e3-bbcb-45bb-8829-107013e701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fddee51a-4dc5-419e-89dd-222a68aa4fb6">PW: surpluslines</Notes>
    <TaxCatchAll xmlns="3c9e15a3-223f-4584-afb1-1dbe0b3878fa" xsi:nil="true"/>
    <lcf76f155ced4ddcb4097134ff3c332f xmlns="fddee51a-4dc5-419e-89dd-222a68aa4fb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CA56A6-9012-454C-99DE-0CB893A141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dee51a-4dc5-419e-89dd-222a68aa4fb6"/>
    <ds:schemaRef ds:uri="826143e3-bbcb-45bb-8829-107013e701e5"/>
    <ds:schemaRef ds:uri="3c9e15a3-223f-4584-afb1-1dbe0b3878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37C5F6-B249-405E-9C1D-2D705B2E8435}">
  <ds:schemaRefs>
    <ds:schemaRef ds:uri="http://purl.org/dc/elements/1.1/"/>
    <ds:schemaRef ds:uri="fddee51a-4dc5-419e-89dd-222a68aa4fb6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826143e3-bbcb-45bb-8829-107013e701e5"/>
    <ds:schemaRef ds:uri="http://schemas.microsoft.com/office/infopath/2007/PartnerControls"/>
    <ds:schemaRef ds:uri="http://schemas.openxmlformats.org/package/2006/metadata/core-properties"/>
    <ds:schemaRef ds:uri="3c9e15a3-223f-4584-afb1-1dbe0b3878f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5DD8333-DB78-4398-9BEB-AB7801AB7BA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Input</vt:lpstr>
      <vt:lpstr>Balance Sheet - DOM</vt:lpstr>
      <vt:lpstr>Income Statement - DOM</vt:lpstr>
      <vt:lpstr>Premuims and Losses - DOM</vt:lpstr>
      <vt:lpstr>Balance Sheet - USD</vt:lpstr>
      <vt:lpstr>Income Statement - USD</vt:lpstr>
      <vt:lpstr>Premuims and Losses - USD</vt:lpstr>
      <vt:lpstr>Syndicate_Info___Instructions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Bree</dc:creator>
  <cp:lastModifiedBy>Hill, Kelly</cp:lastModifiedBy>
  <dcterms:created xsi:type="dcterms:W3CDTF">2022-11-16T16:00:41Z</dcterms:created>
  <dcterms:modified xsi:type="dcterms:W3CDTF">2026-01-06T18:48:55Z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0x010100BBA98A9AF8AC8745BE8EA9C4763F33B2</vt:lpwstr>
  </property>
  <property fmtid="{D5CDD505-2E9C-101B-9397-08002B2CF9AE}" pid="3" name="MediaServiceImageTags">
    <vt:lpwstr/>
  </property>
</Properties>
</file>